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30_三次募集\"/>
    </mc:Choice>
  </mc:AlternateContent>
  <bookViews>
    <workbookView xWindow="0" yWindow="0" windowWidth="10440" windowHeight="4260" tabRatio="593" firstSheet="1" activeTab="1"/>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添付資料一覧!$A$1:$AC$147</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5" l="1"/>
  <c r="C19" i="25"/>
  <c r="C13" i="25"/>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C64" i="25" l="1"/>
  <c r="C59" i="25"/>
  <c r="L3" i="25"/>
  <c r="K3" i="25"/>
  <c r="J3" i="25"/>
  <c r="C6" i="25" l="1"/>
  <c r="C80" i="25"/>
  <c r="C81" i="25"/>
  <c r="C82" i="25"/>
  <c r="C84" i="25"/>
  <c r="C85" i="25"/>
  <c r="C86" i="25"/>
  <c r="C79" i="25"/>
  <c r="C78" i="25"/>
  <c r="C77" i="25"/>
  <c r="C75" i="25"/>
  <c r="C73" i="25"/>
  <c r="C72" i="25"/>
  <c r="C71" i="25"/>
  <c r="C70" i="25"/>
  <c r="C68" i="25"/>
  <c r="C67" i="25"/>
  <c r="C66" i="25"/>
  <c r="C60" i="25"/>
  <c r="C54" i="25"/>
  <c r="C58" i="25"/>
  <c r="C57" i="25"/>
  <c r="C56" i="25"/>
  <c r="C53" i="25"/>
  <c r="C51" i="25"/>
  <c r="C50" i="25"/>
  <c r="C49" i="25"/>
  <c r="C48" i="25"/>
  <c r="C47" i="25"/>
  <c r="C46" i="25"/>
  <c r="C45" i="25"/>
  <c r="C34" i="25"/>
  <c r="C33" i="25"/>
  <c r="C32" i="25"/>
  <c r="C31" i="25"/>
  <c r="C29" i="25"/>
  <c r="C26" i="25"/>
  <c r="C24" i="25"/>
  <c r="C18" i="25"/>
  <c r="C17" i="25"/>
  <c r="C16" i="25"/>
  <c r="C15" i="25"/>
  <c r="C12" i="25"/>
  <c r="C11" i="25"/>
  <c r="C10" i="25"/>
  <c r="Q91" i="23"/>
  <c r="H81" i="23"/>
  <c r="Q74" i="23"/>
  <c r="U63" i="23"/>
  <c r="O63" i="23"/>
  <c r="L63" i="23"/>
  <c r="H63" i="23"/>
  <c r="O62" i="23"/>
  <c r="O61" i="23"/>
  <c r="H56" i="23"/>
  <c r="H39" i="23"/>
  <c r="H20" i="23"/>
  <c r="H13" i="23"/>
  <c r="R31" i="30"/>
  <c r="W30" i="30"/>
  <c r="R36" i="30"/>
  <c r="R39" i="30" s="1"/>
  <c r="R37" i="30"/>
  <c r="R38" i="30"/>
  <c r="M39" i="30"/>
  <c r="L39" i="30"/>
  <c r="K39" i="30"/>
  <c r="J39" i="30"/>
  <c r="I39" i="30"/>
  <c r="H39" i="30"/>
  <c r="T43" i="30"/>
  <c r="X35" i="30"/>
  <c r="W35" i="30"/>
  <c r="N39" i="30"/>
  <c r="P39" i="30"/>
  <c r="R62" i="9"/>
  <c r="H21" i="23" l="1"/>
  <c r="H29" i="23" s="1"/>
  <c r="C52" i="25"/>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AE20" i="29"/>
  <c r="AE21" i="29"/>
  <c r="AD23" i="29"/>
  <c r="AE23" i="29" l="1"/>
  <c r="AE24" i="29" s="1"/>
  <c r="AF9" i="30"/>
  <c r="AG3" i="30"/>
  <c r="AG9" i="30" s="1"/>
  <c r="AG10" i="30" s="1"/>
  <c r="AC4" i="30"/>
  <c r="AB9" i="30"/>
  <c r="AC3" i="30"/>
  <c r="C63" i="25" l="1"/>
  <c r="H12" i="29"/>
  <c r="AC9" i="30"/>
  <c r="AC10" i="30" s="1"/>
  <c r="C14" i="25" l="1"/>
  <c r="C37" i="25" l="1"/>
  <c r="K6" i="25"/>
  <c r="N78" i="9" l="1"/>
  <c r="N77" i="9"/>
  <c r="N76" i="9"/>
  <c r="C28" i="25" l="1"/>
  <c r="D6" i="25" l="1"/>
  <c r="J6" i="25"/>
  <c r="AD3" i="25" l="1"/>
  <c r="AC3" i="25"/>
  <c r="AF3" i="25"/>
  <c r="AH3" i="25"/>
  <c r="AG3" i="25"/>
  <c r="AB3" i="25"/>
  <c r="Z3" i="25"/>
  <c r="U3" i="25"/>
  <c r="C25" i="25" s="1"/>
  <c r="S3" i="25"/>
  <c r="R3" i="25"/>
  <c r="Q3" i="25"/>
  <c r="I6" i="25" s="1"/>
  <c r="G3" i="25" l="1"/>
  <c r="E3" i="25"/>
  <c r="L6" i="25" l="1"/>
  <c r="H64" i="23"/>
  <c r="U62"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sysmente</author>
  </authors>
  <commentList>
    <comment ref="J4" authorId="0" shapeId="0">
      <text>
        <r>
          <rPr>
            <b/>
            <sz val="9"/>
            <color indexed="81"/>
            <rFont val="MS P ゴシック"/>
            <family val="3"/>
            <charset val="128"/>
          </rPr>
          <t>区以降をご記載ください。</t>
        </r>
      </text>
    </comment>
    <comment ref="K45" authorId="1" shapeId="0">
      <text>
        <r>
          <rPr>
            <b/>
            <sz val="9"/>
            <color indexed="81"/>
            <rFont val="MS P ゴシック"/>
            <family val="3"/>
            <charset val="128"/>
          </rPr>
          <t>「実施」または「地域のニーズに応じて実施」の場合は、内容もご記載ください。</t>
        </r>
      </text>
    </comment>
    <comment ref="G50" authorId="1" shapeId="0">
      <text>
        <r>
          <rPr>
            <b/>
            <sz val="9"/>
            <color indexed="81"/>
            <rFont val="MS P ゴシック"/>
            <family val="3"/>
            <charset val="128"/>
          </rPr>
          <t>（記入例）
R〇年△月（●日）
（着工、完成、築年月共に記入例を参考にご記載ください。）</t>
        </r>
      </text>
    </comment>
    <comment ref="Q71" authorId="0" shapeId="0">
      <text>
        <r>
          <rPr>
            <b/>
            <sz val="9"/>
            <color indexed="81"/>
            <rFont val="ＭＳ Ｐゴシック"/>
            <family val="3"/>
            <charset val="128"/>
          </rPr>
          <t>記入例
R△年△月～R○年○月</t>
        </r>
      </text>
    </comment>
    <comment ref="G80" authorId="1"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1" shapeId="0">
      <text>
        <r>
          <rPr>
            <b/>
            <sz val="9"/>
            <color indexed="81"/>
            <rFont val="MS P ゴシック"/>
            <family val="3"/>
            <charset val="128"/>
          </rPr>
          <t>和暦でご記載ください。</t>
        </r>
      </text>
    </comment>
    <comment ref="P97" authorId="1"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
※施設長がローテーションに入る場合は、</t>
        </r>
        <r>
          <rPr>
            <b/>
            <u/>
            <sz val="9"/>
            <color indexed="81"/>
            <rFont val="MS P ゴシック"/>
            <family val="3"/>
            <charset val="128"/>
          </rPr>
          <t>施設長予定者</t>
        </r>
        <r>
          <rPr>
            <b/>
            <sz val="9"/>
            <color indexed="81"/>
            <rFont val="MS P ゴシック"/>
            <family val="3"/>
            <charset val="128"/>
          </rPr>
          <t>も記入してください。</t>
        </r>
      </text>
    </comment>
  </commentList>
</comments>
</file>

<file path=xl/sharedStrings.xml><?xml version="1.0" encoding="utf-8"?>
<sst xmlns="http://schemas.openxmlformats.org/spreadsheetml/2006/main" count="1449" uniqueCount="984">
  <si>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</si>
  <si>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</si>
  <si>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</si>
  <si>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</si>
  <si>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</si>
  <si>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</si>
  <si>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</si>
  <si>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</si>
  <si>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</si>
  <si>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</si>
  <si>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</si>
  <si>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</si>
  <si>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</si>
  <si>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</si>
  <si>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</si>
  <si>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</si>
  <si>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</si>
  <si>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</si>
  <si>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</si>
  <si>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</si>
  <si>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</si>
  <si>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</si>
  <si>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</si>
  <si>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</si>
  <si>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</si>
  <si>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</si>
  <si>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</si>
  <si>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</si>
  <si>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</si>
  <si>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</si>
  <si>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</si>
  <si>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</si>
  <si>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</si>
  <si>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</si>
  <si>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</si>
  <si>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</si>
  <si>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</si>
  <si>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</si>
  <si>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</si>
  <si>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</si>
  <si>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</si>
  <si>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</si>
  <si>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</si>
  <si>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</si>
  <si>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</si>
  <si>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</si>
  <si>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</si>
  <si>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</si>
  <si>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</si>
  <si>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</si>
  <si>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</si>
  <si>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</si>
  <si>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</si>
  <si>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</si>
  <si>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</si>
  <si>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</si>
  <si>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</si>
  <si>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</si>
  <si>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</si>
  <si>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</si>
  <si>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</si>
  <si>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</si>
  <si>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</si>
  <si>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</si>
  <si>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</si>
  <si>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</si>
  <si>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</si>
  <si>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</si>
  <si>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</si>
  <si>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</si>
  <si>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</si>
  <si>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</si>
  <si>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</si>
  <si>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</si>
  <si>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</si>
  <si>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</si>
  <si>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</si>
  <si>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</si>
  <si>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</si>
  <si>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</si>
  <si>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</si>
  <si>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</si>
  <si>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</si>
  <si>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</si>
  <si>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</si>
  <si>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</si>
  <si>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</si>
  <si>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</si>
  <si>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</si>
  <si>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</si>
  <si>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</si>
  <si>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</si>
  <si>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</si>
  <si>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</si>
  <si>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</si>
  <si>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</si>
  <si>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</si>
  <si>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</si>
  <si>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</si>
  <si>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</si>
  <si>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</si>
  <si>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</si>
  <si>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</si>
  <si>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</si>
  <si>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</si>
  <si>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</si>
  <si>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</si>
  <si>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</si>
  <si>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</si>
  <si>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</si>
  <si>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</si>
  <si>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</si>
  <si>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</si>
  <si>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</si>
  <si>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</si>
  <si>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</si>
  <si>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</si>
  <si>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</si>
  <si>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</si>
  <si>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</si>
  <si>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</si>
  <si>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</si>
  <si>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</si>
  <si>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</si>
  <si>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</si>
  <si>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</si>
  <si>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</si>
  <si>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</si>
  <si>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</si>
  <si>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</si>
  <si>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</si>
  <si>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</si>
  <si>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</si>
  <si>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</si>
  <si>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</si>
  <si>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</si>
  <si>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</si>
  <si>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</si>
  <si>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</si>
  <si>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</si>
  <si>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</si>
  <si>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</si>
  <si>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</si>
  <si>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</si>
  <si>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</si>
  <si>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</si>
  <si>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</si>
  <si>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</si>
  <si>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</si>
  <si>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</si>
  <si>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</si>
  <si>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</si>
  <si>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</si>
  <si>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</si>
  <si>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</si>
  <si>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</si>
  <si>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</si>
  <si>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</si>
  <si>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</si>
  <si>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</si>
  <si>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</si>
  <si>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</si>
  <si>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</si>
  <si>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</si>
  <si>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</si>
  <si>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</si>
  <si>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</si>
  <si>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</si>
  <si>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</si>
  <si>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</si>
  <si>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</si>
  <si>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</si>
  <si>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</si>
  <si>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</si>
  <si>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</si>
  <si>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</si>
  <si>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</si>
  <si>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</si>
  <si>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</si>
  <si>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</si>
  <si>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</si>
  <si>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</si>
  <si>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</si>
  <si>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</si>
  <si>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</si>
  <si>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</si>
  <si>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</si>
  <si>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</si>
  <si>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</si>
  <si>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</si>
  <si>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</si>
  <si>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</si>
  <si>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</si>
  <si>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</si>
  <si>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</si>
  <si>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</si>
  <si>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</si>
  <si>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</si>
  <si>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</si>
  <si>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</si>
  <si>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</si>
  <si>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</si>
  <si>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</si>
  <si>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</si>
  <si>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</si>
  <si>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</si>
  <si>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</si>
  <si>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</si>
  <si>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</si>
  <si>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</si>
  <si>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</si>
  <si>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</si>
  <si>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</si>
  <si>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</si>
  <si>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</si>
  <si>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</si>
  <si>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</si>
  <si>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</si>
  <si>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</si>
  <si>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</si>
  <si>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</si>
  <si>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</si>
  <si>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</si>
  <si>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</si>
  <si>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</si>
  <si>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</si>
  <si>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</si>
  <si>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</si>
  <si>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</si>
  <si>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</si>
  <si>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</si>
  <si>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</si>
  <si>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</si>
  <si>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</si>
  <si>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</si>
  <si>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</si>
  <si>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</si>
  <si>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</si>
  <si>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</si>
  <si>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</si>
  <si>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</si>
  <si>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</si>
  <si>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</si>
  <si>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</si>
  <si>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</si>
  <si>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</si>
  <si>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</si>
  <si>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</si>
  <si>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</si>
  <si>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</si>
  <si>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</si>
  <si>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</si>
  <si>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</si>
  <si>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</si>
  <si>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</si>
  <si>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</si>
  <si>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</si>
  <si>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</si>
  <si>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</si>
  <si>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</si>
  <si>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</si>
  <si>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</si>
  <si>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</si>
  <si>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</si>
  <si>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</si>
  <si>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</si>
  <si>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</si>
  <si>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</si>
  <si>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</si>
  <si>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</si>
  <si>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</si>
  <si>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</si>
  <si>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</si>
  <si>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</si>
  <si>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</si>
  <si>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</si>
  <si>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</si>
  <si>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</si>
  <si>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</si>
  <si>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</si>
  <si>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</si>
  <si>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</si>
  <si>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</si>
  <si>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</si>
  <si>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</si>
  <si>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</si>
  <si>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</si>
  <si>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</si>
  <si>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</si>
  <si>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</si>
  <si>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</si>
  <si>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</si>
  <si>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</si>
  <si>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</si>
  <si>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</si>
  <si>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</si>
  <si>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</si>
  <si>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</si>
  <si>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</si>
  <si>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</si>
  <si>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</si>
  <si>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</si>
  <si>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</si>
  <si>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</si>
  <si>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</si>
  <si>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</si>
  <si>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</si>
  <si>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</si>
  <si>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</si>
  <si>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</si>
  <si>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</si>
  <si>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</si>
  <si>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</si>
  <si>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</si>
  <si>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</si>
  <si>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</si>
  <si>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</si>
  <si>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</si>
  <si>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</si>
  <si>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</si>
  <si>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</si>
  <si>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</si>
  <si>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</si>
  <si>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</si>
  <si>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</si>
  <si>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</si>
  <si>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</si>
  <si>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</si>
  <si>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</si>
  <si>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</si>
  <si>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</si>
  <si>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</si>
  <si>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</si>
  <si>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</si>
  <si>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</si>
  <si>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</si>
  <si>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</si>
  <si>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</si>
  <si>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</si>
  <si>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</si>
  <si>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</si>
  <si>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</si>
  <si>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</si>
  <si>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</si>
  <si>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</si>
  <si>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</si>
  <si>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</si>
  <si>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</si>
  <si>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</si>
  <si>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</si>
  <si>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</si>
  <si>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</si>
  <si>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</si>
  <si>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</si>
  <si>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</si>
  <si>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</si>
  <si>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</si>
  <si>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</si>
  <si>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</si>
  <si>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</si>
  <si>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</si>
  <si>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</si>
  <si>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</si>
  <si>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</si>
  <si>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</si>
  <si>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</si>
  <si>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</si>
  <si>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</si>
  <si>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</si>
  <si>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</si>
  <si>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</si>
  <si>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</si>
  <si>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</si>
  <si>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</si>
  <si>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</si>
  <si>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</si>
  <si>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</si>
  <si>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</si>
  <si>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</si>
  <si>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</si>
  <si>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</si>
  <si>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</si>
  <si>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</si>
  <si>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</si>
  <si>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</si>
  <si>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</si>
  <si>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</si>
  <si>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</si>
  <si>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</si>
  <si>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</si>
  <si>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</si>
  <si>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</si>
  <si>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</si>
  <si>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</si>
  <si>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</si>
  <si>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</si>
  <si>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</si>
  <si>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</si>
  <si>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</si>
  <si>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</si>
  <si>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</si>
  <si>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</si>
  <si>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</si>
  <si>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</si>
  <si>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</si>
  <si>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</si>
  <si>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</si>
  <si>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</si>
  <si>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</si>
  <si>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</si>
  <si>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</si>
  <si>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</si>
  <si>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</si>
  <si>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</si>
  <si>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</si>
  <si>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</si>
  <si>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</si>
  <si>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</si>
  <si>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</si>
  <si>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</si>
  <si>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</si>
  <si>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</si>
  <si>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</si>
  <si>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</si>
  <si>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</si>
  <si>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</si>
  <si>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</si>
  <si>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</si>
  <si>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</si>
  <si>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</si>
  <si>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</si>
  <si>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</si>
  <si>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</si>
  <si>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</si>
  <si>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</si>
  <si>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</si>
  <si>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</si>
  <si>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</si>
  <si>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</si>
  <si>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</si>
  <si>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</si>
  <si>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</si>
  <si>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</si>
  <si>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</si>
  <si>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</si>
  <si>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</si>
  <si>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</si>
  <si>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</si>
  <si>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</si>
  <si>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</si>
  <si>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</si>
  <si>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</si>
  <si>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</si>
  <si>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</si>
  <si>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</si>
  <si>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</si>
  <si>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</si>
  <si>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</si>
  <si>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</si>
  <si>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</si>
  <si>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</si>
  <si>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</si>
  <si>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</si>
  <si>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</si>
  <si>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</si>
  <si>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</si>
  <si>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</si>
  <si>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</si>
  <si>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</si>
  <si>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</si>
  <si>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</si>
  <si>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</si>
  <si>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</si>
  <si>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</si>
  <si>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</si>
  <si>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</si>
  <si>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</si>
  <si>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</si>
  <si>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</si>
  <si>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</si>
  <si>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</si>
  <si>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</si>
  <si>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</si>
  <si>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</si>
  <si>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</si>
  <si>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</si>
  <si>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</si>
  <si>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</si>
  <si>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</si>
  <si>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</si>
  <si>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</si>
  <si>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</si>
  <si>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</si>
  <si>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</si>
  <si>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</si>
  <si>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</si>
  <si>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</si>
  <si>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</si>
  <si>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</si>
  <si>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</si>
  <si>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</si>
  <si>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</si>
  <si>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</si>
  <si>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</si>
  <si>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</si>
  <si>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</si>
  <si>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</si>
  <si>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</si>
  <si>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</si>
  <si>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</si>
  <si>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</si>
  <si>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</si>
  <si>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</si>
  <si>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</si>
  <si>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</si>
  <si>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</si>
  <si>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</si>
  <si>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</si>
  <si>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</si>
  <si>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</si>
  <si>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</si>
  <si>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</si>
  <si>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</si>
  <si>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</si>
  <si>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</si>
  <si>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</si>
  <si>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</si>
  <si>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</si>
  <si>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</si>
  <si>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</si>
  <si>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</si>
  <si>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</si>
  <si>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</si>
  <si>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</si>
  <si>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</si>
  <si>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</si>
  <si>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</si>
  <si>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</si>
  <si>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</si>
  <si>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</si>
  <si>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</si>
  <si>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</si>
  <si>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</si>
  <si>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</si>
  <si>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</si>
  <si>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</si>
  <si>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</si>
  <si>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</si>
  <si>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</si>
  <si>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</si>
  <si>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</si>
  <si>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</si>
  <si>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</si>
  <si>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</si>
  <si>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</si>
  <si>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</si>
  <si>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</si>
  <si>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</si>
  <si>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</si>
  <si>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</si>
  <si>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</si>
  <si>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</si>
  <si>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</si>
  <si>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</si>
  <si>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</si>
  <si>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</si>
  <si>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</si>
  <si>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</si>
  <si>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</si>
  <si>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</si>
  <si>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</si>
  <si>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</si>
  <si>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</si>
  <si>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</si>
  <si>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</si>
  <si>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</si>
  <si>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</si>
  <si>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</si>
  <si>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</si>
  <si>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</si>
  <si>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</si>
  <si>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</si>
  <si>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</si>
  <si>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</si>
  <si>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</si>
  <si>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</si>
  <si>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</si>
  <si>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</si>
  <si>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</si>
  <si>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</si>
  <si>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</si>
  <si>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</si>
  <si>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</si>
  <si>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</si>
  <si>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</si>
  <si>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</si>
  <si>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</si>
  <si>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</si>
  <si>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</si>
  <si>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</si>
  <si>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</si>
  <si>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</si>
  <si>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</si>
  <si>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</si>
  <si>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</si>
  <si>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</si>
  <si>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</si>
  <si>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</si>
  <si>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</si>
  <si>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</si>
  <si>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</si>
  <si>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</si>
  <si>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</si>
  <si>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</si>
  <si>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</si>
  <si>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</si>
  <si>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</si>
  <si>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</si>
  <si>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</si>
  <si>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</si>
  <si>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</si>
  <si>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</si>
  <si>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</si>
  <si>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</si>
  <si>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</si>
  <si>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</si>
  <si>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</si>
  <si>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</si>
  <si>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</si>
  <si>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</si>
  <si>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</si>
  <si>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</si>
  <si>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</si>
  <si>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</si>
  <si>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</si>
  <si>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</si>
  <si>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</si>
  <si>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</si>
  <si>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</si>
  <si>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</si>
  <si>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</si>
  <si>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</si>
  <si>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</si>
  <si>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</si>
  <si>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</si>
  <si>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</si>
  <si>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</si>
  <si>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</si>
  <si>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</si>
  <si>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</si>
  <si>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</si>
  <si>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</si>
  <si>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</si>
  <si>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</si>
  <si>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</si>
  <si>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</si>
  <si>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</si>
  <si>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</si>
  <si>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</si>
  <si>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</si>
  <si>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</si>
  <si>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</si>
  <si>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</si>
  <si>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</si>
  <si>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</si>
  <si>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</si>
  <si>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</si>
  <si>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</si>
  <si>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</si>
  <si>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</si>
  <si>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</si>
  <si>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</si>
  <si>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</si>
  <si>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</si>
  <si>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</si>
  <si>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</si>
  <si>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</si>
  <si>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</si>
  <si>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</si>
  <si>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</si>
  <si>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</si>
  <si>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</si>
  <si>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</si>
  <si>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</si>
  <si>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</si>
  <si>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</si>
  <si>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</si>
  <si>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</si>
  <si>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</si>
  <si>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</si>
  <si>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</si>
  <si>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</si>
  <si>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</si>
  <si>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</si>
  <si>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</si>
  <si>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</si>
  <si>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</si>
  <si>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</si>
  <si>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</si>
  <si>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</si>
  <si>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</si>
  <si>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</si>
  <si>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</si>
  <si>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</si>
  <si>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</si>
  <si>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</si>
  <si>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</si>
  <si>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</si>
  <si>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</si>
  <si>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</si>
  <si>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</si>
  <si>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</si>
  <si>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</si>
  <si>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</si>
  <si>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</si>
  <si>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</si>
  <si>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</si>
  <si>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</si>
  <si>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</si>
  <si>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</si>
  <si>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</si>
  <si>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</si>
  <si>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</si>
  <si>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</si>
  <si>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</si>
  <si>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</si>
  <si>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</si>
  <si>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</si>
  <si>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</si>
  <si>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</si>
  <si>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</si>
  <si>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</si>
  <si>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</si>
  <si>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</si>
  <si>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</si>
  <si>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</si>
  <si>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</si>
  <si>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</si>
  <si>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</si>
  <si>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</si>
  <si>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</si>
  <si>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</si>
  <si>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</si>
  <si>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</si>
  <si>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</si>
  <si>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</si>
  <si>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</si>
  <si>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</si>
  <si>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</si>
  <si>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</si>
  <si>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</si>
  <si>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</si>
  <si>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</si>
  <si>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</si>
  <si>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</si>
  <si>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</si>
  <si>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</si>
  <si>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</si>
  <si>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</si>
  <si>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</si>
  <si>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</si>
  <si>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</si>
  <si>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</si>
  <si>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</si>
  <si>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</si>
  <si>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</si>
  <si>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</si>
  <si>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</si>
  <si>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</si>
  <si>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</si>
  <si>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</si>
  <si>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</si>
  <si>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</si>
  <si>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</si>
  <si>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</si>
  <si>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</si>
  <si>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</si>
  <si>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</si>
  <si>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</si>
  <si>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</si>
  <si>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</si>
  <si>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</si>
  <si>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</si>
  <si>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</si>
  <si>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</si>
  <si>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</si>
  <si>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</si>
  <si>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</si>
  <si>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</si>
  <si>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</si>
  <si>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</si>
  <si>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</si>
  <si>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</si>
  <si>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</si>
  <si>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</si>
  <si>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</si>
  <si>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</si>
  <si>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</si>
  <si>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</si>
  <si>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</si>
  <si>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</si>
  <si>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</si>
  <si>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</si>
  <si>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</si>
  <si>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</si>
  <si>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</si>
  <si>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</si>
  <si>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</si>
  <si>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</si>
  <si>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</si>
  <si>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</si>
  <si>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</si>
  <si>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</si>
  <si>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</si>
  <si>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</si>
  <si>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</si>
  <si>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</si>
  <si>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</si>
  <si>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</si>
  <si>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</si>
  <si>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</si>
  <si>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</si>
  <si>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</si>
  <si>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</si>
  <si>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</si>
  <si>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</si>
  <si>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</si>
  <si>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</si>
  <si>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</si>
  <si>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</si>
  <si>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</si>
  <si>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</si>
  <si>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</si>
  <si>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</si>
  <si>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</si>
  <si>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</si>
  <si>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</si>
  <si>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</si>
  <si>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</si>
  <si>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</si>
  <si>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</si>
  <si>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</si>
  <si>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</si>
  <si>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</si>
  <si>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</si>
  <si>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</si>
  <si>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</si>
  <si>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</si>
  <si>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</si>
  <si>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</si>
  <si>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</si>
  <si>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</si>
  <si>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</si>
  <si>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</si>
  <si>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</si>
  <si>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</si>
  <si>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</si>
  <si>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</si>
  <si>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</si>
  <si>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</si>
  <si>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</si>
  <si>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</si>
  <si>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</si>
  <si>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</si>
  <si>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</si>
  <si>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</si>
  <si>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</si>
  <si>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</si>
  <si>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</si>
  <si>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</si>
  <si>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</si>
  <si>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</si>
  <si>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</si>
  <si>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</si>
  <si>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</si>
  <si>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</si>
  <si>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</si>
  <si>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</si>
  <si>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</si>
  <si>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</si>
  <si>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</si>
  <si>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</si>
  <si>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</si>
  <si>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</si>
  <si>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</si>
  <si>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</si>
  <si>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</si>
  <si>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</si>
  <si>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</si>
  <si>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</si>
  <si>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</si>
  <si>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</si>
  <si>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</si>
  <si>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</si>
  <si>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</si>
  <si>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</si>
  <si>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</si>
  <si>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</si>
  <si>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</si>
  <si>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</si>
  <si>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</si>
  <si>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</si>
  <si>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</si>
  <si>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</si>
  <si>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</si>
  <si>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</si>
  <si>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</si>
  <si>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</si>
  <si>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</si>
  <si>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</si>
  <si>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</si>
  <si>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</si>
  <si>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</si>
  <si>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</si>
  <si>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</si>
  <si>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</si>
  <si>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</si>
  <si>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</si>
  <si>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</si>
  <si>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</si>
  <si>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</si>
  <si>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</si>
  <si>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</si>
  <si>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</si>
  <si>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</si>
  <si>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</si>
  <si>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</si>
  <si>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</si>
  <si>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</si>
  <si>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</si>
  <si>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</si>
  <si>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</si>
  <si>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</si>
  <si>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</si>
  <si>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</si>
  <si>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</si>
  <si>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</si>
  <si>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</si>
  <si>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</si>
  <si>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</si>
  <si>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</si>
  <si>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</si>
  <si>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</si>
  <si>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</si>
  <si>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</si>
  <si>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</si>
  <si>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</si>
  <si>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</si>
  <si>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</si>
  <si>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</si>
  <si>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</si>
  <si>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</si>
  <si>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</si>
  <si>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</si>
  <si>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</si>
  <si>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</si>
  <si>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</si>
  <si>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</si>
  <si>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</si>
  <si>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■事業申込書、添付資料のうち資料１～17については、Ｅｘｃｅｌデータのままご提出ください。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</si>
  <si>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</si>
  <si>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</si>
  <si>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</si>
  <si>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</si>
  <si>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</si>
  <si>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</si>
  <si>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</si>
  <si>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</si>
  <si>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</si>
  <si>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</si>
  <si>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</si>
  <si>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</si>
  <si>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</si>
  <si>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令和６年４月の小規模保育事業に申請すること及び在園児の開所後の処遇について説明し、同意を得てください。</t>
    <rPh sb="0" eb="2">
      <t>レイワ</t>
    </rPh>
    <rPh sb="3" eb="4">
      <t>ネン</t>
    </rPh>
    <rPh sb="5" eb="6">
      <t>ガツ</t>
    </rPh>
    <rPh sb="7" eb="14">
      <t>ショウキボホイクジギョウ</t>
    </rPh>
    <rPh sb="15" eb="17">
      <t>シンセイ</t>
    </rPh>
    <rPh sb="21" eb="22">
      <t>オヨ</t>
    </rPh>
    <rPh sb="23" eb="26">
      <t>ザイエンジ</t>
    </rPh>
    <rPh sb="27" eb="30">
      <t>カイショゴ</t>
    </rPh>
    <rPh sb="31" eb="33">
      <t>ショグウ</t>
    </rPh>
    <rPh sb="37" eb="39">
      <t>セツメイ</t>
    </rPh>
    <rPh sb="41" eb="43">
      <t>ドウイ</t>
    </rPh>
    <rPh sb="44" eb="45">
      <t>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</si>
  <si>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</si>
  <si>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</si>
  <si>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</si>
  <si>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/月</t>
    <rPh sb="1" eb="2">
      <t>ツキ</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</si>
  <si>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</si>
  <si>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</si>
  <si>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</si>
  <si>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20年以上</t>
    <phoneticPr fontId="2"/>
  </si>
  <si>
    <t>未定</t>
    <rPh sb="0" eb="2">
      <t>ミテイ</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</si>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</sst>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57">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6" xfId="0" applyFont="1" applyFill="1" applyBorder="1" applyAlignment="1">
      <alignment horizontal="center"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3"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12"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7" xfId="0" applyFont="1" applyFill="1" applyBorder="1" applyAlignment="1">
      <alignment vertical="center" wrapText="1"/>
    </xf>
    <xf numFmtId="0" fontId="10" fillId="0" borderId="45" xfId="0" applyFont="1" applyFill="1" applyBorder="1" applyAlignment="1">
      <alignment horizontal="center" vertical="center"/>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33" xfId="0" applyFont="1" applyFill="1" applyBorder="1" applyAlignment="1">
      <alignmen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1" fillId="0" borderId="6" xfId="0" applyFont="1" applyFill="1" applyBorder="1" applyAlignment="1">
      <alignment horizontal="left" vertical="center"/>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2"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49" fontId="32" fillId="0" borderId="0" xfId="0" applyNumberFormat="1" applyFont="1" applyFill="1" applyBorder="1" applyAlignment="1">
      <alignment horizontal="left" vertical="center" wrapText="1" shrinkToFi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19" xfId="0" applyFont="1" applyFill="1" applyBorder="1" applyAlignment="1">
      <alignment horizontal="center" vertical="center"/>
    </xf>
    <xf numFmtId="185" fontId="32" fillId="0" borderId="19" xfId="0" applyNumberFormat="1" applyFont="1" applyFill="1" applyBorder="1" applyAlignment="1" applyProtection="1">
      <alignment horizontal="right" vertical="center" wrapText="1"/>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135</xdr:row>
      <xdr:rowOff>44824</xdr:rowOff>
    </xdr:from>
    <xdr:to>
      <xdr:col>20</xdr:col>
      <xdr:colOff>93571</xdr:colOff>
      <xdr:row>144</xdr:row>
      <xdr:rowOff>191783</xdr:rowOff>
    </xdr:to>
    <xdr:grpSp>
      <xdr:nvGrpSpPr>
        <xdr:cNvPr id="5" name="グループ化 4"/>
        <xdr:cNvGrpSpPr/>
      </xdr:nvGrpSpPr>
      <xdr:grpSpPr>
        <a:xfrm>
          <a:off x="561716" y="36618776"/>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128"/>
              <a:ext cx="347650" cy="875616"/>
              <a:chOff x="3511465" y="6917563"/>
              <a:chExt cx="331051" cy="880641"/>
            </a:xfrm>
          </xdr:grpSpPr>
          <xdr:sp macro="" textlink="">
            <xdr:nvSpPr>
              <xdr:cNvPr id="14337" name="Check Box 1" hidden="1">
                <a:extLst>
                  <a:ext uri="{63B3BB69-23CF-44E3-9099-C40C66FF867C}">
                    <a14:compatExt spid="_x0000_s14337"/>
                  </a:ext>
                </a:extLst>
              </xdr:cNvPr>
              <xdr:cNvSpPr/>
            </xdr:nvSpPr>
            <xdr:spPr bwMode="auto">
              <a:xfrm>
                <a:off x="3511465" y="691756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3989"/>
              <a:ext cx="347650" cy="875616"/>
              <a:chOff x="3511465" y="6917563"/>
              <a:chExt cx="331051" cy="880641"/>
            </a:xfrm>
          </xdr:grpSpPr>
          <xdr:sp macro="" textlink="">
            <xdr:nvSpPr>
              <xdr:cNvPr id="14343" name="Check Box 7" hidden="1">
                <a:extLst>
                  <a:ext uri="{63B3BB69-23CF-44E3-9099-C40C66FF867C}">
                    <a14:compatExt spid="_x0000_s14343"/>
                  </a:ext>
                </a:extLst>
              </xdr:cNvPr>
              <xdr:cNvSpPr/>
            </xdr:nvSpPr>
            <xdr:spPr bwMode="auto">
              <a:xfrm>
                <a:off x="3511465" y="691756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3989"/>
              <a:ext cx="347650" cy="875616"/>
              <a:chOff x="3511465" y="6917563"/>
              <a:chExt cx="331051" cy="880641"/>
            </a:xfrm>
          </xdr:grpSpPr>
          <xdr:sp macro="" textlink="">
            <xdr:nvSpPr>
              <xdr:cNvPr id="14349" name="Check Box 13" hidden="1">
                <a:extLst>
                  <a:ext uri="{63B3BB69-23CF-44E3-9099-C40C66FF867C}">
                    <a14:compatExt spid="_x0000_s14349"/>
                  </a:ext>
                </a:extLst>
              </xdr:cNvPr>
              <xdr:cNvSpPr/>
            </xdr:nvSpPr>
            <xdr:spPr bwMode="auto">
              <a:xfrm>
                <a:off x="3511465" y="691756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172083</xdr:colOff>
      <xdr:row>1</xdr:row>
      <xdr:rowOff>15666</xdr:rowOff>
    </xdr:from>
    <xdr:to>
      <xdr:col>43</xdr:col>
      <xdr:colOff>100853</xdr:colOff>
      <xdr:row>12</xdr:row>
      <xdr:rowOff>11205</xdr:rowOff>
    </xdr:to>
    <xdr:sp macro="" textlink="">
      <xdr:nvSpPr>
        <xdr:cNvPr id="6" name="テキスト ボックス 5"/>
        <xdr:cNvSpPr txBox="1"/>
      </xdr:nvSpPr>
      <xdr:spPr>
        <a:xfrm>
          <a:off x="8318759" y="239784"/>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2194</xdr:colOff>
      <xdr:row>7</xdr:row>
      <xdr:rowOff>27595</xdr:rowOff>
    </xdr:from>
    <xdr:to>
      <xdr:col>17</xdr:col>
      <xdr:colOff>258856</xdr:colOff>
      <xdr:row>7</xdr:row>
      <xdr:rowOff>215152</xdr:rowOff>
    </xdr:to>
    <xdr:sp macro="" textlink="">
      <xdr:nvSpPr>
        <xdr:cNvPr id="18" name="大かっこ 17"/>
        <xdr:cNvSpPr/>
      </xdr:nvSpPr>
      <xdr:spPr>
        <a:xfrm>
          <a:off x="5067253" y="1596419"/>
          <a:ext cx="256662" cy="187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409575</xdr:colOff>
      <xdr:row>2</xdr:row>
      <xdr:rowOff>28575</xdr:rowOff>
    </xdr:from>
    <xdr:to>
      <xdr:col>6</xdr:col>
      <xdr:colOff>190500</xdr:colOff>
      <xdr:row>24</xdr:row>
      <xdr:rowOff>28575</xdr:rowOff>
    </xdr:to>
    <xdr:sp macro="" textlink="">
      <xdr:nvSpPr>
        <xdr:cNvPr id="2" name="正方形/長方形 1"/>
        <xdr:cNvSpPr/>
      </xdr:nvSpPr>
      <xdr:spPr>
        <a:xfrm>
          <a:off x="1095375" y="54292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460</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462</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463</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461</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465</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3"/>
  <sheetViews>
    <sheetView tabSelected="1" view="pageBreakPreview" zoomScale="93" zoomScaleNormal="100" zoomScaleSheetLayoutView="93" workbookViewId="0">
      <selection activeCell="O28" sqref="O28:AA29"/>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2" t="s">
        <v>872</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4"/>
    </row>
    <row r="2" spans="1:32" ht="20.100000000000001" customHeight="1">
      <c r="A2" s="32"/>
      <c r="B2" s="676" t="s">
        <v>2</v>
      </c>
      <c r="C2" s="676"/>
      <c r="D2" s="676"/>
      <c r="E2" s="676"/>
      <c r="F2" s="676"/>
      <c r="G2" s="676"/>
      <c r="H2" s="676"/>
      <c r="I2" s="676"/>
      <c r="J2" s="676"/>
      <c r="K2" s="676"/>
      <c r="L2" s="676"/>
      <c r="M2" s="676"/>
      <c r="N2" s="676"/>
      <c r="O2" s="676" t="s">
        <v>5</v>
      </c>
      <c r="P2" s="676"/>
      <c r="Q2" s="676"/>
      <c r="R2" s="676"/>
      <c r="S2" s="676"/>
      <c r="T2" s="676"/>
      <c r="U2" s="676"/>
      <c r="V2" s="676"/>
      <c r="W2" s="676"/>
      <c r="X2" s="676"/>
      <c r="Y2" s="676"/>
      <c r="Z2" s="676"/>
      <c r="AA2" s="676"/>
      <c r="AB2" s="575" t="s">
        <v>1</v>
      </c>
      <c r="AC2" s="3"/>
      <c r="AD2" s="3"/>
      <c r="AE2" s="3"/>
      <c r="AF2" s="3"/>
    </row>
    <row r="3" spans="1:32" ht="20.100000000000001" customHeight="1">
      <c r="A3" s="32"/>
      <c r="B3" s="676" t="s">
        <v>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3"/>
      <c r="AD3" s="3"/>
      <c r="AE3" s="3"/>
      <c r="AF3" s="3"/>
    </row>
    <row r="4" spans="1:32" ht="20.100000000000001" customHeight="1">
      <c r="A4" s="3"/>
      <c r="B4" s="677" t="s">
        <v>4</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3"/>
      <c r="AD4" s="3"/>
      <c r="AE4" s="3"/>
      <c r="AF4" s="3"/>
    </row>
    <row r="5" spans="1:32" ht="20.100000000000001" customHeight="1">
      <c r="A5" s="3"/>
      <c r="B5" s="567">
        <v>1</v>
      </c>
      <c r="C5" s="450" t="s">
        <v>6</v>
      </c>
      <c r="D5" s="450"/>
      <c r="E5" s="450"/>
      <c r="F5" s="450"/>
      <c r="G5" s="450"/>
      <c r="H5" s="450"/>
      <c r="I5" s="450"/>
      <c r="J5" s="450"/>
      <c r="K5" s="450"/>
      <c r="L5" s="450"/>
      <c r="M5" s="450"/>
      <c r="N5" s="451"/>
      <c r="O5" s="450" t="s">
        <v>7</v>
      </c>
      <c r="P5" s="450"/>
      <c r="Q5" s="450"/>
      <c r="R5" s="450"/>
      <c r="S5" s="450"/>
      <c r="T5" s="450"/>
      <c r="U5" s="450"/>
      <c r="V5" s="450"/>
      <c r="W5" s="450"/>
      <c r="X5" s="450"/>
      <c r="Y5" s="450"/>
      <c r="Z5" s="450"/>
      <c r="AA5" s="450"/>
      <c r="AB5" s="567" t="s">
        <v>8</v>
      </c>
      <c r="AC5" s="3"/>
      <c r="AD5" s="3"/>
      <c r="AE5" s="3"/>
      <c r="AF5" s="3"/>
    </row>
    <row r="6" spans="1:32" ht="20.100000000000001" customHeight="1">
      <c r="A6" s="3"/>
      <c r="B6" s="623">
        <v>2</v>
      </c>
      <c r="C6" s="662" t="s">
        <v>858</v>
      </c>
      <c r="D6" s="663"/>
      <c r="E6" s="663"/>
      <c r="F6" s="663"/>
      <c r="G6" s="663"/>
      <c r="H6" s="663"/>
      <c r="I6" s="663"/>
      <c r="J6" s="663"/>
      <c r="K6" s="663"/>
      <c r="L6" s="663"/>
      <c r="M6" s="663"/>
      <c r="N6" s="664"/>
      <c r="O6" s="644" t="s">
        <v>9</v>
      </c>
      <c r="P6" s="645"/>
      <c r="Q6" s="645"/>
      <c r="R6" s="645"/>
      <c r="S6" s="645"/>
      <c r="T6" s="645"/>
      <c r="U6" s="645"/>
      <c r="V6" s="645"/>
      <c r="W6" s="645"/>
      <c r="X6" s="645"/>
      <c r="Y6" s="645"/>
      <c r="Z6" s="645"/>
      <c r="AA6" s="646"/>
      <c r="AB6" s="623" t="s">
        <v>8</v>
      </c>
      <c r="AC6" s="3"/>
      <c r="AD6" s="3"/>
      <c r="AE6" s="3"/>
      <c r="AF6" s="3"/>
    </row>
    <row r="7" spans="1:32" ht="20.100000000000001" customHeight="1">
      <c r="A7" s="3"/>
      <c r="B7" s="616"/>
      <c r="C7" s="641"/>
      <c r="D7" s="642"/>
      <c r="E7" s="642"/>
      <c r="F7" s="642"/>
      <c r="G7" s="642"/>
      <c r="H7" s="642"/>
      <c r="I7" s="642"/>
      <c r="J7" s="642"/>
      <c r="K7" s="642"/>
      <c r="L7" s="642"/>
      <c r="M7" s="642"/>
      <c r="N7" s="643"/>
      <c r="O7" s="650"/>
      <c r="P7" s="651"/>
      <c r="Q7" s="651"/>
      <c r="R7" s="651"/>
      <c r="S7" s="651"/>
      <c r="T7" s="651"/>
      <c r="U7" s="651"/>
      <c r="V7" s="651"/>
      <c r="W7" s="651"/>
      <c r="X7" s="651"/>
      <c r="Y7" s="651"/>
      <c r="Z7" s="651"/>
      <c r="AA7" s="652"/>
      <c r="AB7" s="616"/>
      <c r="AC7" s="3"/>
      <c r="AD7" s="3"/>
      <c r="AE7" s="3"/>
      <c r="AF7" s="3"/>
    </row>
    <row r="8" spans="1:32" ht="20.100000000000001" customHeight="1">
      <c r="A8" s="3"/>
      <c r="B8" s="623">
        <v>3</v>
      </c>
      <c r="C8" s="624" t="s">
        <v>968</v>
      </c>
      <c r="D8" s="625"/>
      <c r="E8" s="625"/>
      <c r="F8" s="625"/>
      <c r="G8" s="625"/>
      <c r="H8" s="625"/>
      <c r="I8" s="625"/>
      <c r="J8" s="625"/>
      <c r="K8" s="625"/>
      <c r="L8" s="625"/>
      <c r="M8" s="625"/>
      <c r="N8" s="626"/>
      <c r="O8" s="556" t="s">
        <v>938</v>
      </c>
      <c r="P8" s="556"/>
      <c r="Q8" s="556"/>
      <c r="R8" s="556"/>
      <c r="S8" s="556"/>
      <c r="T8" s="556"/>
      <c r="U8" s="556"/>
      <c r="V8" s="556"/>
      <c r="W8" s="556"/>
      <c r="X8" s="556"/>
      <c r="Y8" s="556"/>
      <c r="Z8" s="556"/>
      <c r="AA8" s="557"/>
      <c r="AB8" s="623" t="s">
        <v>8</v>
      </c>
      <c r="AC8" s="3"/>
      <c r="AD8" s="3"/>
      <c r="AE8" s="3"/>
      <c r="AF8" s="3"/>
    </row>
    <row r="9" spans="1:32" ht="20.100000000000001" customHeight="1">
      <c r="A9" s="3"/>
      <c r="B9" s="616"/>
      <c r="C9" s="683"/>
      <c r="D9" s="684"/>
      <c r="E9" s="684"/>
      <c r="F9" s="684"/>
      <c r="G9" s="684"/>
      <c r="H9" s="684"/>
      <c r="I9" s="684"/>
      <c r="J9" s="684"/>
      <c r="K9" s="684"/>
      <c r="L9" s="684"/>
      <c r="M9" s="684"/>
      <c r="N9" s="685"/>
      <c r="O9" s="561" t="s">
        <v>937</v>
      </c>
      <c r="P9" s="562"/>
      <c r="Q9" s="562"/>
      <c r="R9" s="562"/>
      <c r="S9" s="562"/>
      <c r="T9" s="562"/>
      <c r="U9" s="562"/>
      <c r="V9" s="562"/>
      <c r="W9" s="562"/>
      <c r="X9" s="562"/>
      <c r="Y9" s="562"/>
      <c r="Z9" s="562"/>
      <c r="AA9" s="562"/>
      <c r="AB9" s="616"/>
      <c r="AC9" s="3"/>
      <c r="AD9" s="3"/>
      <c r="AE9" s="3"/>
      <c r="AF9" s="3"/>
    </row>
    <row r="10" spans="1:32" ht="20.100000000000001" customHeight="1">
      <c r="A10" s="3"/>
      <c r="B10" s="567">
        <v>4</v>
      </c>
      <c r="C10" s="609" t="s">
        <v>929</v>
      </c>
      <c r="D10" s="610"/>
      <c r="E10" s="610"/>
      <c r="F10" s="610"/>
      <c r="G10" s="610"/>
      <c r="H10" s="610"/>
      <c r="I10" s="610"/>
      <c r="J10" s="610"/>
      <c r="K10" s="610"/>
      <c r="L10" s="610"/>
      <c r="M10" s="610"/>
      <c r="N10" s="611"/>
      <c r="O10" s="447" t="s">
        <v>457</v>
      </c>
      <c r="P10" s="447"/>
      <c r="Q10" s="447"/>
      <c r="R10" s="447"/>
      <c r="S10" s="447"/>
      <c r="T10" s="447"/>
      <c r="U10" s="447"/>
      <c r="V10" s="447"/>
      <c r="W10" s="447"/>
      <c r="X10" s="447"/>
      <c r="Y10" s="447"/>
      <c r="Z10" s="447"/>
      <c r="AA10" s="447"/>
      <c r="AB10" s="567" t="s">
        <v>8</v>
      </c>
      <c r="AC10" s="3"/>
      <c r="AD10" s="3"/>
      <c r="AE10" s="3"/>
      <c r="AF10" s="3"/>
    </row>
    <row r="11" spans="1:32" ht="20.100000000000001" customHeight="1">
      <c r="A11" s="3"/>
      <c r="B11" s="567">
        <v>5</v>
      </c>
      <c r="C11" s="609" t="s">
        <v>930</v>
      </c>
      <c r="D11" s="610"/>
      <c r="E11" s="610"/>
      <c r="F11" s="610"/>
      <c r="G11" s="610"/>
      <c r="H11" s="610"/>
      <c r="I11" s="610"/>
      <c r="J11" s="610"/>
      <c r="K11" s="610"/>
      <c r="L11" s="610"/>
      <c r="M11" s="610"/>
      <c r="N11" s="451"/>
      <c r="O11" s="447" t="s">
        <v>458</v>
      </c>
      <c r="P11" s="447"/>
      <c r="Q11" s="447"/>
      <c r="R11" s="447"/>
      <c r="S11" s="447"/>
      <c r="T11" s="447"/>
      <c r="U11" s="447"/>
      <c r="V11" s="447"/>
      <c r="W11" s="447"/>
      <c r="X11" s="447"/>
      <c r="Y11" s="447"/>
      <c r="Z11" s="447"/>
      <c r="AA11" s="447"/>
      <c r="AB11" s="567" t="s">
        <v>8</v>
      </c>
      <c r="AC11" s="3"/>
      <c r="AD11" s="3"/>
      <c r="AE11" s="3"/>
      <c r="AF11" s="3"/>
    </row>
    <row r="12" spans="1:32" ht="39" customHeight="1">
      <c r="A12" s="3"/>
      <c r="B12" s="550">
        <v>6</v>
      </c>
      <c r="C12" s="634" t="s">
        <v>964</v>
      </c>
      <c r="D12" s="635"/>
      <c r="E12" s="635"/>
      <c r="F12" s="635"/>
      <c r="G12" s="635"/>
      <c r="H12" s="635"/>
      <c r="I12" s="635"/>
      <c r="J12" s="635"/>
      <c r="K12" s="635"/>
      <c r="L12" s="635"/>
      <c r="M12" s="635"/>
      <c r="N12" s="636"/>
      <c r="O12" s="680" t="s">
        <v>889</v>
      </c>
      <c r="P12" s="681"/>
      <c r="Q12" s="681"/>
      <c r="R12" s="681"/>
      <c r="S12" s="681"/>
      <c r="T12" s="681"/>
      <c r="U12" s="681"/>
      <c r="V12" s="681"/>
      <c r="W12" s="681"/>
      <c r="X12" s="681"/>
      <c r="Y12" s="681"/>
      <c r="Z12" s="681"/>
      <c r="AA12" s="682"/>
      <c r="AB12" s="550"/>
      <c r="AC12" s="3"/>
      <c r="AD12" s="3"/>
      <c r="AE12" s="3"/>
      <c r="AF12" s="3"/>
    </row>
    <row r="13" spans="1:32" ht="20.100000000000001" customHeight="1">
      <c r="A13" s="3"/>
      <c r="B13" s="631" t="s">
        <v>10</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3"/>
      <c r="AC13" s="3"/>
      <c r="AD13" s="3"/>
      <c r="AE13" s="3"/>
      <c r="AF13" s="3"/>
    </row>
    <row r="14" spans="1:32" ht="20.100000000000001" customHeight="1">
      <c r="B14" s="567">
        <v>7</v>
      </c>
      <c r="C14" s="450" t="s">
        <v>11</v>
      </c>
      <c r="D14" s="450"/>
      <c r="E14" s="450"/>
      <c r="F14" s="450"/>
      <c r="G14" s="450"/>
      <c r="H14" s="450"/>
      <c r="I14" s="450"/>
      <c r="J14" s="450"/>
      <c r="K14" s="450"/>
      <c r="L14" s="450"/>
      <c r="M14" s="450"/>
      <c r="N14" s="451"/>
      <c r="O14" s="450" t="s">
        <v>12</v>
      </c>
      <c r="P14" s="450"/>
      <c r="Q14" s="450"/>
      <c r="R14" s="450"/>
      <c r="S14" s="450"/>
      <c r="T14" s="450"/>
      <c r="U14" s="450"/>
      <c r="V14" s="450"/>
      <c r="W14" s="450"/>
      <c r="X14" s="450"/>
      <c r="Y14" s="450"/>
      <c r="Z14" s="450"/>
      <c r="AA14" s="450"/>
      <c r="AB14" s="567" t="s">
        <v>8</v>
      </c>
      <c r="AC14" s="3"/>
      <c r="AD14" s="3"/>
      <c r="AE14" s="3"/>
      <c r="AF14" s="3"/>
    </row>
    <row r="15" spans="1:32" ht="20.100000000000001" customHeight="1">
      <c r="B15" s="623">
        <v>8</v>
      </c>
      <c r="C15" s="678" t="s">
        <v>967</v>
      </c>
      <c r="D15" s="678"/>
      <c r="E15" s="678"/>
      <c r="F15" s="678"/>
      <c r="G15" s="678"/>
      <c r="H15" s="678"/>
      <c r="I15" s="678"/>
      <c r="J15" s="678"/>
      <c r="K15" s="678"/>
      <c r="L15" s="678"/>
      <c r="M15" s="678"/>
      <c r="N15" s="679"/>
      <c r="O15" s="686" t="s">
        <v>890</v>
      </c>
      <c r="P15" s="625"/>
      <c r="Q15" s="625"/>
      <c r="R15" s="625"/>
      <c r="S15" s="625"/>
      <c r="T15" s="625"/>
      <c r="U15" s="625"/>
      <c r="V15" s="625"/>
      <c r="W15" s="625"/>
      <c r="X15" s="625"/>
      <c r="Y15" s="625"/>
      <c r="Z15" s="625"/>
      <c r="AA15" s="626"/>
      <c r="AB15" s="623" t="s">
        <v>8</v>
      </c>
      <c r="AC15" s="3"/>
      <c r="AD15" s="37"/>
      <c r="AE15" s="3"/>
      <c r="AF15" s="3"/>
    </row>
    <row r="16" spans="1:32" ht="20.100000000000001" customHeight="1">
      <c r="B16" s="615"/>
      <c r="C16" s="678"/>
      <c r="D16" s="678"/>
      <c r="E16" s="678"/>
      <c r="F16" s="678"/>
      <c r="G16" s="678"/>
      <c r="H16" s="678"/>
      <c r="I16" s="678"/>
      <c r="J16" s="678"/>
      <c r="K16" s="678"/>
      <c r="L16" s="678"/>
      <c r="M16" s="678"/>
      <c r="N16" s="679"/>
      <c r="O16" s="627"/>
      <c r="P16" s="628"/>
      <c r="Q16" s="628"/>
      <c r="R16" s="628"/>
      <c r="S16" s="628"/>
      <c r="T16" s="628"/>
      <c r="U16" s="628"/>
      <c r="V16" s="628"/>
      <c r="W16" s="628"/>
      <c r="X16" s="628"/>
      <c r="Y16" s="628"/>
      <c r="Z16" s="628"/>
      <c r="AA16" s="629"/>
      <c r="AB16" s="615"/>
      <c r="AC16" s="3"/>
      <c r="AD16" s="37"/>
      <c r="AE16" s="3"/>
      <c r="AF16" s="3"/>
    </row>
    <row r="17" spans="2:32" ht="20.100000000000001" customHeight="1">
      <c r="B17" s="615"/>
      <c r="C17" s="678"/>
      <c r="D17" s="678"/>
      <c r="E17" s="678"/>
      <c r="F17" s="678"/>
      <c r="G17" s="678"/>
      <c r="H17" s="678"/>
      <c r="I17" s="678"/>
      <c r="J17" s="678"/>
      <c r="K17" s="678"/>
      <c r="L17" s="678"/>
      <c r="M17" s="678"/>
      <c r="N17" s="679"/>
      <c r="O17" s="627"/>
      <c r="P17" s="628"/>
      <c r="Q17" s="628"/>
      <c r="R17" s="628"/>
      <c r="S17" s="628"/>
      <c r="T17" s="628"/>
      <c r="U17" s="628"/>
      <c r="V17" s="628"/>
      <c r="W17" s="628"/>
      <c r="X17" s="628"/>
      <c r="Y17" s="628"/>
      <c r="Z17" s="628"/>
      <c r="AA17" s="629"/>
      <c r="AB17" s="615"/>
      <c r="AC17" s="3"/>
      <c r="AD17" s="37"/>
      <c r="AE17" s="3"/>
      <c r="AF17" s="3"/>
    </row>
    <row r="18" spans="2:32" ht="20.100000000000001" customHeight="1">
      <c r="B18" s="615"/>
      <c r="C18" s="678"/>
      <c r="D18" s="678"/>
      <c r="E18" s="678"/>
      <c r="F18" s="678"/>
      <c r="G18" s="678"/>
      <c r="H18" s="678"/>
      <c r="I18" s="678"/>
      <c r="J18" s="678"/>
      <c r="K18" s="678"/>
      <c r="L18" s="678"/>
      <c r="M18" s="678"/>
      <c r="N18" s="679"/>
      <c r="O18" s="627"/>
      <c r="P18" s="628"/>
      <c r="Q18" s="628"/>
      <c r="R18" s="628"/>
      <c r="S18" s="628"/>
      <c r="T18" s="628"/>
      <c r="U18" s="628"/>
      <c r="V18" s="628"/>
      <c r="W18" s="628"/>
      <c r="X18" s="628"/>
      <c r="Y18" s="628"/>
      <c r="Z18" s="628"/>
      <c r="AA18" s="629"/>
      <c r="AB18" s="615"/>
      <c r="AC18" s="3"/>
      <c r="AD18" s="37"/>
      <c r="AE18" s="3"/>
      <c r="AF18" s="3"/>
    </row>
    <row r="19" spans="2:32" ht="20.100000000000001" customHeight="1">
      <c r="B19" s="615"/>
      <c r="C19" s="678"/>
      <c r="D19" s="678"/>
      <c r="E19" s="678"/>
      <c r="F19" s="678"/>
      <c r="G19" s="678"/>
      <c r="H19" s="678"/>
      <c r="I19" s="678"/>
      <c r="J19" s="678"/>
      <c r="K19" s="678"/>
      <c r="L19" s="678"/>
      <c r="M19" s="678"/>
      <c r="N19" s="679"/>
      <c r="O19" s="627"/>
      <c r="P19" s="628"/>
      <c r="Q19" s="628"/>
      <c r="R19" s="628"/>
      <c r="S19" s="628"/>
      <c r="T19" s="628"/>
      <c r="U19" s="628"/>
      <c r="V19" s="628"/>
      <c r="W19" s="628"/>
      <c r="X19" s="628"/>
      <c r="Y19" s="628"/>
      <c r="Z19" s="628"/>
      <c r="AA19" s="629"/>
      <c r="AB19" s="615"/>
      <c r="AC19" s="3"/>
      <c r="AD19" s="37"/>
      <c r="AE19" s="3"/>
      <c r="AF19" s="3"/>
    </row>
    <row r="20" spans="2:32" ht="20.100000000000001" customHeight="1">
      <c r="B20" s="615"/>
      <c r="C20" s="678"/>
      <c r="D20" s="678"/>
      <c r="E20" s="678"/>
      <c r="F20" s="678"/>
      <c r="G20" s="678"/>
      <c r="H20" s="678"/>
      <c r="I20" s="678"/>
      <c r="J20" s="678"/>
      <c r="K20" s="678"/>
      <c r="L20" s="678"/>
      <c r="M20" s="678"/>
      <c r="N20" s="679"/>
      <c r="O20" s="627"/>
      <c r="P20" s="628"/>
      <c r="Q20" s="628"/>
      <c r="R20" s="628"/>
      <c r="S20" s="628"/>
      <c r="T20" s="628"/>
      <c r="U20" s="628"/>
      <c r="V20" s="628"/>
      <c r="W20" s="628"/>
      <c r="X20" s="628"/>
      <c r="Y20" s="628"/>
      <c r="Z20" s="628"/>
      <c r="AA20" s="629"/>
      <c r="AB20" s="615"/>
      <c r="AC20" s="3"/>
      <c r="AD20" s="37"/>
      <c r="AE20" s="3"/>
      <c r="AF20" s="3"/>
    </row>
    <row r="21" spans="2:32" ht="20.100000000000001" customHeight="1">
      <c r="B21" s="615"/>
      <c r="C21" s="678"/>
      <c r="D21" s="678"/>
      <c r="E21" s="678"/>
      <c r="F21" s="678"/>
      <c r="G21" s="678"/>
      <c r="H21" s="678"/>
      <c r="I21" s="678"/>
      <c r="J21" s="678"/>
      <c r="K21" s="678"/>
      <c r="L21" s="678"/>
      <c r="M21" s="678"/>
      <c r="N21" s="679"/>
      <c r="O21" s="627"/>
      <c r="P21" s="628"/>
      <c r="Q21" s="628"/>
      <c r="R21" s="628"/>
      <c r="S21" s="628"/>
      <c r="T21" s="628"/>
      <c r="U21" s="628"/>
      <c r="V21" s="628"/>
      <c r="W21" s="628"/>
      <c r="X21" s="628"/>
      <c r="Y21" s="628"/>
      <c r="Z21" s="628"/>
      <c r="AA21" s="629"/>
      <c r="AB21" s="615"/>
      <c r="AC21" s="3"/>
      <c r="AD21" s="37"/>
      <c r="AE21" s="3"/>
      <c r="AF21" s="3"/>
    </row>
    <row r="22" spans="2:32" ht="20.100000000000001" customHeight="1">
      <c r="B22" s="615"/>
      <c r="C22" s="678"/>
      <c r="D22" s="678"/>
      <c r="E22" s="678"/>
      <c r="F22" s="678"/>
      <c r="G22" s="678"/>
      <c r="H22" s="678"/>
      <c r="I22" s="678"/>
      <c r="J22" s="678"/>
      <c r="K22" s="678"/>
      <c r="L22" s="678"/>
      <c r="M22" s="678"/>
      <c r="N22" s="679"/>
      <c r="O22" s="627"/>
      <c r="P22" s="628"/>
      <c r="Q22" s="628"/>
      <c r="R22" s="628"/>
      <c r="S22" s="628"/>
      <c r="T22" s="628"/>
      <c r="U22" s="628"/>
      <c r="V22" s="628"/>
      <c r="W22" s="628"/>
      <c r="X22" s="628"/>
      <c r="Y22" s="628"/>
      <c r="Z22" s="628"/>
      <c r="AA22" s="629"/>
      <c r="AB22" s="615"/>
      <c r="AC22" s="3"/>
      <c r="AD22" s="37"/>
      <c r="AE22" s="3"/>
      <c r="AF22" s="3"/>
    </row>
    <row r="23" spans="2:32" ht="20.100000000000001" customHeight="1">
      <c r="B23" s="615"/>
      <c r="C23" s="678"/>
      <c r="D23" s="678"/>
      <c r="E23" s="678"/>
      <c r="F23" s="678"/>
      <c r="G23" s="678"/>
      <c r="H23" s="678"/>
      <c r="I23" s="678"/>
      <c r="J23" s="678"/>
      <c r="K23" s="678"/>
      <c r="L23" s="678"/>
      <c r="M23" s="678"/>
      <c r="N23" s="679"/>
      <c r="O23" s="627"/>
      <c r="P23" s="628"/>
      <c r="Q23" s="628"/>
      <c r="R23" s="628"/>
      <c r="S23" s="628"/>
      <c r="T23" s="628"/>
      <c r="U23" s="628"/>
      <c r="V23" s="628"/>
      <c r="W23" s="628"/>
      <c r="X23" s="628"/>
      <c r="Y23" s="628"/>
      <c r="Z23" s="628"/>
      <c r="AA23" s="629"/>
      <c r="AB23" s="615"/>
      <c r="AC23" s="3"/>
      <c r="AD23" s="37"/>
      <c r="AE23" s="3"/>
      <c r="AF23" s="3"/>
    </row>
    <row r="24" spans="2:32" ht="20.100000000000001" customHeight="1">
      <c r="B24" s="615"/>
      <c r="C24" s="678"/>
      <c r="D24" s="678"/>
      <c r="E24" s="678"/>
      <c r="F24" s="678"/>
      <c r="G24" s="678"/>
      <c r="H24" s="678"/>
      <c r="I24" s="678"/>
      <c r="J24" s="678"/>
      <c r="K24" s="678"/>
      <c r="L24" s="678"/>
      <c r="M24" s="678"/>
      <c r="N24" s="679"/>
      <c r="O24" s="627"/>
      <c r="P24" s="628"/>
      <c r="Q24" s="628"/>
      <c r="R24" s="628"/>
      <c r="S24" s="628"/>
      <c r="T24" s="628"/>
      <c r="U24" s="628"/>
      <c r="V24" s="628"/>
      <c r="W24" s="628"/>
      <c r="X24" s="628"/>
      <c r="Y24" s="628"/>
      <c r="Z24" s="628"/>
      <c r="AA24" s="629"/>
      <c r="AB24" s="615"/>
      <c r="AC24" s="3"/>
      <c r="AD24" s="37"/>
      <c r="AE24" s="3"/>
      <c r="AF24" s="3"/>
    </row>
    <row r="25" spans="2:32" ht="48" customHeight="1">
      <c r="B25" s="615"/>
      <c r="C25" s="678"/>
      <c r="D25" s="678"/>
      <c r="E25" s="678"/>
      <c r="F25" s="678"/>
      <c r="G25" s="678"/>
      <c r="H25" s="678"/>
      <c r="I25" s="678"/>
      <c r="J25" s="678"/>
      <c r="K25" s="678"/>
      <c r="L25" s="678"/>
      <c r="M25" s="678"/>
      <c r="N25" s="679"/>
      <c r="O25" s="627"/>
      <c r="P25" s="628"/>
      <c r="Q25" s="628"/>
      <c r="R25" s="628"/>
      <c r="S25" s="628"/>
      <c r="T25" s="628"/>
      <c r="U25" s="628"/>
      <c r="V25" s="628"/>
      <c r="W25" s="628"/>
      <c r="X25" s="628"/>
      <c r="Y25" s="628"/>
      <c r="Z25" s="628"/>
      <c r="AA25" s="629"/>
      <c r="AB25" s="615"/>
      <c r="AC25" s="3"/>
      <c r="AD25" s="37"/>
      <c r="AE25" s="3"/>
      <c r="AF25" s="3"/>
    </row>
    <row r="26" spans="2:32" ht="20.100000000000001" customHeight="1">
      <c r="B26" s="623">
        <v>9</v>
      </c>
      <c r="C26" s="686" t="s">
        <v>972</v>
      </c>
      <c r="D26" s="625"/>
      <c r="E26" s="625"/>
      <c r="F26" s="625"/>
      <c r="G26" s="625"/>
      <c r="H26" s="625"/>
      <c r="I26" s="625"/>
      <c r="J26" s="625"/>
      <c r="K26" s="625"/>
      <c r="L26" s="625"/>
      <c r="M26" s="625"/>
      <c r="N26" s="626"/>
      <c r="O26" s="638" t="s">
        <v>971</v>
      </c>
      <c r="P26" s="638"/>
      <c r="Q26" s="638"/>
      <c r="R26" s="638"/>
      <c r="S26" s="638"/>
      <c r="T26" s="638"/>
      <c r="U26" s="638"/>
      <c r="V26" s="638"/>
      <c r="W26" s="638"/>
      <c r="X26" s="638"/>
      <c r="Y26" s="638"/>
      <c r="Z26" s="638"/>
      <c r="AA26" s="638"/>
      <c r="AB26" s="623" t="s">
        <v>8</v>
      </c>
      <c r="AC26" s="3"/>
      <c r="AD26" s="3"/>
      <c r="AE26" s="3"/>
      <c r="AF26" s="3"/>
    </row>
    <row r="27" spans="2:32" ht="20.100000000000001" customHeight="1">
      <c r="B27" s="616"/>
      <c r="C27" s="683"/>
      <c r="D27" s="684"/>
      <c r="E27" s="684"/>
      <c r="F27" s="684"/>
      <c r="G27" s="684"/>
      <c r="H27" s="684"/>
      <c r="I27" s="684"/>
      <c r="J27" s="684"/>
      <c r="K27" s="684"/>
      <c r="L27" s="684"/>
      <c r="M27" s="684"/>
      <c r="N27" s="685"/>
      <c r="O27" s="638"/>
      <c r="P27" s="638"/>
      <c r="Q27" s="638"/>
      <c r="R27" s="638"/>
      <c r="S27" s="638"/>
      <c r="T27" s="638"/>
      <c r="U27" s="638"/>
      <c r="V27" s="638"/>
      <c r="W27" s="638"/>
      <c r="X27" s="638"/>
      <c r="Y27" s="638"/>
      <c r="Z27" s="638"/>
      <c r="AA27" s="638"/>
      <c r="AB27" s="616"/>
      <c r="AC27" s="3"/>
      <c r="AD27" s="3"/>
      <c r="AE27" s="3"/>
      <c r="AF27" s="3"/>
    </row>
    <row r="28" spans="2:32" ht="20.100000000000001" customHeight="1">
      <c r="B28" s="623">
        <v>10</v>
      </c>
      <c r="C28" s="624" t="s">
        <v>13</v>
      </c>
      <c r="D28" s="625"/>
      <c r="E28" s="625"/>
      <c r="F28" s="625"/>
      <c r="G28" s="625"/>
      <c r="H28" s="625"/>
      <c r="I28" s="625"/>
      <c r="J28" s="625"/>
      <c r="K28" s="625"/>
      <c r="L28" s="625"/>
      <c r="M28" s="625"/>
      <c r="N28" s="626"/>
      <c r="O28" s="638" t="s">
        <v>980</v>
      </c>
      <c r="P28" s="638"/>
      <c r="Q28" s="638"/>
      <c r="R28" s="638"/>
      <c r="S28" s="638"/>
      <c r="T28" s="638"/>
      <c r="U28" s="638"/>
      <c r="V28" s="638"/>
      <c r="W28" s="638"/>
      <c r="X28" s="638"/>
      <c r="Y28" s="638"/>
      <c r="Z28" s="638"/>
      <c r="AA28" s="638"/>
      <c r="AB28" s="623" t="s">
        <v>8</v>
      </c>
      <c r="AC28" s="3"/>
      <c r="AD28" s="3"/>
      <c r="AE28" s="3"/>
      <c r="AF28" s="3"/>
    </row>
    <row r="29" spans="2:32" ht="48.75" customHeight="1">
      <c r="B29" s="616"/>
      <c r="C29" s="683"/>
      <c r="D29" s="684"/>
      <c r="E29" s="684"/>
      <c r="F29" s="684"/>
      <c r="G29" s="684"/>
      <c r="H29" s="684"/>
      <c r="I29" s="684"/>
      <c r="J29" s="684"/>
      <c r="K29" s="684"/>
      <c r="L29" s="684"/>
      <c r="M29" s="684"/>
      <c r="N29" s="685"/>
      <c r="O29" s="638"/>
      <c r="P29" s="638"/>
      <c r="Q29" s="638"/>
      <c r="R29" s="638"/>
      <c r="S29" s="638"/>
      <c r="T29" s="638"/>
      <c r="U29" s="638"/>
      <c r="V29" s="638"/>
      <c r="W29" s="638"/>
      <c r="X29" s="638"/>
      <c r="Y29" s="638"/>
      <c r="Z29" s="638"/>
      <c r="AA29" s="638"/>
      <c r="AB29" s="616"/>
      <c r="AC29" s="3"/>
      <c r="AD29" s="3"/>
      <c r="AE29" s="3"/>
      <c r="AF29" s="3"/>
    </row>
    <row r="30" spans="2:32" ht="20.100000000000001" customHeight="1">
      <c r="B30" s="668" t="s">
        <v>14</v>
      </c>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70"/>
      <c r="AC30" s="3"/>
      <c r="AD30" s="3"/>
      <c r="AE30" s="3"/>
      <c r="AF30" s="3"/>
    </row>
    <row r="31" spans="2:32" ht="20.100000000000001" customHeight="1">
      <c r="B31" s="631" t="s">
        <v>15</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3"/>
      <c r="AC31" s="3"/>
      <c r="AD31" s="3"/>
      <c r="AE31" s="3"/>
      <c r="AF31" s="3"/>
    </row>
    <row r="32" spans="2:32" ht="20.100000000000001" customHeight="1">
      <c r="B32" s="623">
        <v>11</v>
      </c>
      <c r="C32" s="624" t="s">
        <v>876</v>
      </c>
      <c r="D32" s="625"/>
      <c r="E32" s="625"/>
      <c r="F32" s="625"/>
      <c r="G32" s="625"/>
      <c r="H32" s="625"/>
      <c r="I32" s="625"/>
      <c r="J32" s="625"/>
      <c r="K32" s="625"/>
      <c r="L32" s="625"/>
      <c r="M32" s="625"/>
      <c r="N32" s="626"/>
      <c r="O32" s="687" t="s">
        <v>894</v>
      </c>
      <c r="P32" s="687"/>
      <c r="Q32" s="687"/>
      <c r="R32" s="687"/>
      <c r="S32" s="687"/>
      <c r="T32" s="687"/>
      <c r="U32" s="687"/>
      <c r="V32" s="687"/>
      <c r="W32" s="687"/>
      <c r="X32" s="687"/>
      <c r="Y32" s="687"/>
      <c r="Z32" s="687"/>
      <c r="AA32" s="687"/>
      <c r="AB32" s="623" t="s">
        <v>8</v>
      </c>
      <c r="AC32" s="31"/>
      <c r="AD32" s="31"/>
      <c r="AE32" s="31"/>
      <c r="AF32" s="3"/>
    </row>
    <row r="33" spans="2:32" ht="20.100000000000001" customHeight="1">
      <c r="B33" s="615"/>
      <c r="C33" s="627"/>
      <c r="D33" s="628"/>
      <c r="E33" s="628"/>
      <c r="F33" s="628"/>
      <c r="G33" s="628"/>
      <c r="H33" s="628"/>
      <c r="I33" s="628"/>
      <c r="J33" s="628"/>
      <c r="K33" s="628"/>
      <c r="L33" s="628"/>
      <c r="M33" s="628"/>
      <c r="N33" s="629"/>
      <c r="O33" s="688"/>
      <c r="P33" s="688"/>
      <c r="Q33" s="688"/>
      <c r="R33" s="688"/>
      <c r="S33" s="688"/>
      <c r="T33" s="688"/>
      <c r="U33" s="688"/>
      <c r="V33" s="688"/>
      <c r="W33" s="688"/>
      <c r="X33" s="688"/>
      <c r="Y33" s="688"/>
      <c r="Z33" s="688"/>
      <c r="AA33" s="688"/>
      <c r="AB33" s="615"/>
      <c r="AC33" s="398"/>
      <c r="AD33" s="398"/>
      <c r="AE33" s="398"/>
      <c r="AF33" s="3"/>
    </row>
    <row r="34" spans="2:32" ht="20.100000000000001" customHeight="1">
      <c r="B34" s="615"/>
      <c r="C34" s="627"/>
      <c r="D34" s="628"/>
      <c r="E34" s="628"/>
      <c r="F34" s="628"/>
      <c r="G34" s="628"/>
      <c r="H34" s="628"/>
      <c r="I34" s="628"/>
      <c r="J34" s="628"/>
      <c r="K34" s="628"/>
      <c r="L34" s="628"/>
      <c r="M34" s="628"/>
      <c r="N34" s="629"/>
      <c r="O34" s="688"/>
      <c r="P34" s="688"/>
      <c r="Q34" s="688"/>
      <c r="R34" s="688"/>
      <c r="S34" s="688"/>
      <c r="T34" s="688"/>
      <c r="U34" s="688"/>
      <c r="V34" s="688"/>
      <c r="W34" s="688"/>
      <c r="X34" s="688"/>
      <c r="Y34" s="688"/>
      <c r="Z34" s="688"/>
      <c r="AA34" s="688"/>
      <c r="AB34" s="615"/>
      <c r="AC34" s="31"/>
      <c r="AD34" s="31"/>
      <c r="AE34" s="31"/>
      <c r="AF34" s="3"/>
    </row>
    <row r="35" spans="2:32" ht="20.100000000000001" customHeight="1">
      <c r="B35" s="615"/>
      <c r="C35" s="453" t="s">
        <v>16</v>
      </c>
      <c r="D35" s="454"/>
      <c r="E35" s="454"/>
      <c r="F35" s="454"/>
      <c r="G35" s="454"/>
      <c r="H35" s="454"/>
      <c r="I35" s="454"/>
      <c r="J35" s="454"/>
      <c r="K35" s="454"/>
      <c r="L35" s="454"/>
      <c r="M35" s="454"/>
      <c r="N35" s="455"/>
      <c r="O35" s="454" t="s">
        <v>17</v>
      </c>
      <c r="P35" s="454"/>
      <c r="Q35" s="454"/>
      <c r="R35" s="454"/>
      <c r="S35" s="454"/>
      <c r="T35" s="454"/>
      <c r="U35" s="454"/>
      <c r="V35" s="454"/>
      <c r="W35" s="454"/>
      <c r="X35" s="454"/>
      <c r="Y35" s="454"/>
      <c r="Z35" s="454"/>
      <c r="AA35" s="454"/>
      <c r="AB35" s="567" t="s">
        <v>8</v>
      </c>
      <c r="AC35" s="31"/>
      <c r="AD35" s="31"/>
      <c r="AE35" s="31"/>
      <c r="AF35" s="3"/>
    </row>
    <row r="36" spans="2:32" ht="20.100000000000001" customHeight="1">
      <c r="B36" s="615"/>
      <c r="C36" s="597" t="s">
        <v>941</v>
      </c>
      <c r="D36" s="598"/>
      <c r="E36" s="598"/>
      <c r="F36" s="598"/>
      <c r="G36" s="598"/>
      <c r="H36" s="598"/>
      <c r="I36" s="598"/>
      <c r="J36" s="598"/>
      <c r="K36" s="598"/>
      <c r="L36" s="598"/>
      <c r="M36" s="598"/>
      <c r="N36" s="599"/>
      <c r="O36" s="603" t="s">
        <v>895</v>
      </c>
      <c r="P36" s="598"/>
      <c r="Q36" s="598"/>
      <c r="R36" s="598"/>
      <c r="S36" s="598"/>
      <c r="T36" s="598"/>
      <c r="U36" s="598"/>
      <c r="V36" s="598"/>
      <c r="W36" s="598"/>
      <c r="X36" s="598"/>
      <c r="Y36" s="598"/>
      <c r="Z36" s="598"/>
      <c r="AA36" s="599"/>
      <c r="AB36" s="623" t="s">
        <v>8</v>
      </c>
      <c r="AC36" s="398"/>
      <c r="AD36" s="398"/>
      <c r="AE36" s="398"/>
      <c r="AF36" s="3"/>
    </row>
    <row r="37" spans="2:32" ht="20.100000000000001" customHeight="1">
      <c r="B37" s="615"/>
      <c r="C37" s="647"/>
      <c r="D37" s="648"/>
      <c r="E37" s="648"/>
      <c r="F37" s="648"/>
      <c r="G37" s="648"/>
      <c r="H37" s="648"/>
      <c r="I37" s="648"/>
      <c r="J37" s="648"/>
      <c r="K37" s="648"/>
      <c r="L37" s="648"/>
      <c r="M37" s="648"/>
      <c r="N37" s="649"/>
      <c r="O37" s="647"/>
      <c r="P37" s="648"/>
      <c r="Q37" s="648"/>
      <c r="R37" s="648"/>
      <c r="S37" s="648"/>
      <c r="T37" s="648"/>
      <c r="U37" s="648"/>
      <c r="V37" s="648"/>
      <c r="W37" s="648"/>
      <c r="X37" s="648"/>
      <c r="Y37" s="648"/>
      <c r="Z37" s="648"/>
      <c r="AA37" s="649"/>
      <c r="AB37" s="615"/>
      <c r="AC37" s="398"/>
      <c r="AD37" s="398"/>
      <c r="AE37" s="398"/>
      <c r="AF37" s="3"/>
    </row>
    <row r="38" spans="2:32" ht="20.100000000000001" customHeight="1">
      <c r="B38" s="615"/>
      <c r="C38" s="647"/>
      <c r="D38" s="648"/>
      <c r="E38" s="648"/>
      <c r="F38" s="648"/>
      <c r="G38" s="648"/>
      <c r="H38" s="648"/>
      <c r="I38" s="648"/>
      <c r="J38" s="648"/>
      <c r="K38" s="648"/>
      <c r="L38" s="648"/>
      <c r="M38" s="648"/>
      <c r="N38" s="649"/>
      <c r="O38" s="647"/>
      <c r="P38" s="648"/>
      <c r="Q38" s="648"/>
      <c r="R38" s="648"/>
      <c r="S38" s="648"/>
      <c r="T38" s="648"/>
      <c r="U38" s="648"/>
      <c r="V38" s="648"/>
      <c r="W38" s="648"/>
      <c r="X38" s="648"/>
      <c r="Y38" s="648"/>
      <c r="Z38" s="648"/>
      <c r="AA38" s="649"/>
      <c r="AB38" s="615"/>
      <c r="AC38" s="398"/>
      <c r="AD38" s="398"/>
      <c r="AE38" s="398"/>
      <c r="AF38" s="3"/>
    </row>
    <row r="39" spans="2:32" ht="20.100000000000001" customHeight="1">
      <c r="B39" s="615"/>
      <c r="C39" s="647"/>
      <c r="D39" s="648"/>
      <c r="E39" s="648"/>
      <c r="F39" s="648"/>
      <c r="G39" s="648"/>
      <c r="H39" s="648"/>
      <c r="I39" s="648"/>
      <c r="J39" s="648"/>
      <c r="K39" s="648"/>
      <c r="L39" s="648"/>
      <c r="M39" s="648"/>
      <c r="N39" s="649"/>
      <c r="O39" s="647"/>
      <c r="P39" s="648"/>
      <c r="Q39" s="648"/>
      <c r="R39" s="648"/>
      <c r="S39" s="648"/>
      <c r="T39" s="648"/>
      <c r="U39" s="648"/>
      <c r="V39" s="648"/>
      <c r="W39" s="648"/>
      <c r="X39" s="648"/>
      <c r="Y39" s="648"/>
      <c r="Z39" s="648"/>
      <c r="AA39" s="649"/>
      <c r="AB39" s="615"/>
      <c r="AC39" s="398"/>
      <c r="AD39" s="398"/>
      <c r="AE39" s="398"/>
      <c r="AF39" s="3"/>
    </row>
    <row r="40" spans="2:32" ht="20.100000000000001" customHeight="1">
      <c r="B40" s="615"/>
      <c r="C40" s="647"/>
      <c r="D40" s="648"/>
      <c r="E40" s="648"/>
      <c r="F40" s="648"/>
      <c r="G40" s="648"/>
      <c r="H40" s="648"/>
      <c r="I40" s="648"/>
      <c r="J40" s="648"/>
      <c r="K40" s="648"/>
      <c r="L40" s="648"/>
      <c r="M40" s="648"/>
      <c r="N40" s="649"/>
      <c r="O40" s="647"/>
      <c r="P40" s="648"/>
      <c r="Q40" s="648"/>
      <c r="R40" s="648"/>
      <c r="S40" s="648"/>
      <c r="T40" s="648"/>
      <c r="U40" s="648"/>
      <c r="V40" s="648"/>
      <c r="W40" s="648"/>
      <c r="X40" s="648"/>
      <c r="Y40" s="648"/>
      <c r="Z40" s="648"/>
      <c r="AA40" s="649"/>
      <c r="AB40" s="615"/>
      <c r="AC40" s="398"/>
      <c r="AD40" s="398"/>
      <c r="AE40" s="398"/>
      <c r="AF40" s="3"/>
    </row>
    <row r="41" spans="2:32" ht="20.100000000000001" customHeight="1">
      <c r="B41" s="615"/>
      <c r="C41" s="647"/>
      <c r="D41" s="648"/>
      <c r="E41" s="648"/>
      <c r="F41" s="648"/>
      <c r="G41" s="648"/>
      <c r="H41" s="648"/>
      <c r="I41" s="648"/>
      <c r="J41" s="648"/>
      <c r="K41" s="648"/>
      <c r="L41" s="648"/>
      <c r="M41" s="648"/>
      <c r="N41" s="649"/>
      <c r="O41" s="647"/>
      <c r="P41" s="648"/>
      <c r="Q41" s="648"/>
      <c r="R41" s="648"/>
      <c r="S41" s="648"/>
      <c r="T41" s="648"/>
      <c r="U41" s="648"/>
      <c r="V41" s="648"/>
      <c r="W41" s="648"/>
      <c r="X41" s="648"/>
      <c r="Y41" s="648"/>
      <c r="Z41" s="648"/>
      <c r="AA41" s="649"/>
      <c r="AB41" s="615"/>
      <c r="AC41" s="398"/>
      <c r="AD41" s="398"/>
      <c r="AE41" s="398"/>
      <c r="AF41" s="3"/>
    </row>
    <row r="42" spans="2:32" ht="20.100000000000001" customHeight="1">
      <c r="B42" s="615"/>
      <c r="C42" s="600"/>
      <c r="D42" s="601"/>
      <c r="E42" s="601"/>
      <c r="F42" s="601"/>
      <c r="G42" s="601"/>
      <c r="H42" s="601"/>
      <c r="I42" s="601"/>
      <c r="J42" s="601"/>
      <c r="K42" s="601"/>
      <c r="L42" s="601"/>
      <c r="M42" s="601"/>
      <c r="N42" s="602"/>
      <c r="O42" s="600"/>
      <c r="P42" s="601"/>
      <c r="Q42" s="601"/>
      <c r="R42" s="601"/>
      <c r="S42" s="601"/>
      <c r="T42" s="601"/>
      <c r="U42" s="601"/>
      <c r="V42" s="601"/>
      <c r="W42" s="601"/>
      <c r="X42" s="601"/>
      <c r="Y42" s="601"/>
      <c r="Z42" s="601"/>
      <c r="AA42" s="602"/>
      <c r="AB42" s="616"/>
      <c r="AC42" s="31"/>
      <c r="AD42" s="31"/>
      <c r="AE42" s="31"/>
      <c r="AF42" s="3"/>
    </row>
    <row r="43" spans="2:32" ht="20.100000000000001" customHeight="1">
      <c r="B43" s="615"/>
      <c r="C43" s="597" t="s">
        <v>892</v>
      </c>
      <c r="D43" s="598"/>
      <c r="E43" s="598"/>
      <c r="F43" s="598"/>
      <c r="G43" s="598"/>
      <c r="H43" s="598"/>
      <c r="I43" s="598"/>
      <c r="J43" s="598"/>
      <c r="K43" s="598"/>
      <c r="L43" s="598"/>
      <c r="M43" s="598"/>
      <c r="N43" s="599"/>
      <c r="O43" s="603" t="s">
        <v>891</v>
      </c>
      <c r="P43" s="598"/>
      <c r="Q43" s="598"/>
      <c r="R43" s="598"/>
      <c r="S43" s="598"/>
      <c r="T43" s="598"/>
      <c r="U43" s="598"/>
      <c r="V43" s="598"/>
      <c r="W43" s="598"/>
      <c r="X43" s="598"/>
      <c r="Y43" s="598"/>
      <c r="Z43" s="598"/>
      <c r="AA43" s="599"/>
      <c r="AB43" s="640" t="s">
        <v>8</v>
      </c>
      <c r="AC43" s="398"/>
      <c r="AD43" s="398"/>
      <c r="AE43" s="398"/>
      <c r="AF43" s="3"/>
    </row>
    <row r="44" spans="2:32" ht="20.100000000000001" customHeight="1">
      <c r="B44" s="616"/>
      <c r="C44" s="650"/>
      <c r="D44" s="651"/>
      <c r="E44" s="651"/>
      <c r="F44" s="651"/>
      <c r="G44" s="651"/>
      <c r="H44" s="651"/>
      <c r="I44" s="651"/>
      <c r="J44" s="651"/>
      <c r="K44" s="651"/>
      <c r="L44" s="651"/>
      <c r="M44" s="651"/>
      <c r="N44" s="652"/>
      <c r="O44" s="650"/>
      <c r="P44" s="651"/>
      <c r="Q44" s="651"/>
      <c r="R44" s="651"/>
      <c r="S44" s="651"/>
      <c r="T44" s="651"/>
      <c r="U44" s="651"/>
      <c r="V44" s="651"/>
      <c r="W44" s="651"/>
      <c r="X44" s="651"/>
      <c r="Y44" s="651"/>
      <c r="Z44" s="651"/>
      <c r="AA44" s="652"/>
      <c r="AB44" s="616"/>
      <c r="AC44" s="31"/>
      <c r="AD44" s="31"/>
      <c r="AE44" s="31"/>
      <c r="AF44" s="3"/>
    </row>
    <row r="45" spans="2:32" ht="20.100000000000001" customHeight="1">
      <c r="B45" s="623">
        <v>12</v>
      </c>
      <c r="C45" s="624" t="s">
        <v>859</v>
      </c>
      <c r="D45" s="625"/>
      <c r="E45" s="625"/>
      <c r="F45" s="625"/>
      <c r="G45" s="625"/>
      <c r="H45" s="625"/>
      <c r="I45" s="625"/>
      <c r="J45" s="625"/>
      <c r="K45" s="625"/>
      <c r="L45" s="625"/>
      <c r="M45" s="625"/>
      <c r="N45" s="626"/>
      <c r="O45" s="638" t="s">
        <v>896</v>
      </c>
      <c r="P45" s="638"/>
      <c r="Q45" s="638"/>
      <c r="R45" s="638"/>
      <c r="S45" s="638"/>
      <c r="T45" s="638"/>
      <c r="U45" s="638"/>
      <c r="V45" s="638"/>
      <c r="W45" s="638"/>
      <c r="X45" s="638"/>
      <c r="Y45" s="638"/>
      <c r="Z45" s="638"/>
      <c r="AA45" s="638"/>
      <c r="AB45" s="623" t="s">
        <v>8</v>
      </c>
      <c r="AC45" s="31"/>
      <c r="AD45" s="31"/>
      <c r="AE45" s="31"/>
      <c r="AF45" s="3"/>
    </row>
    <row r="46" spans="2:32" ht="20.100000000000001" customHeight="1">
      <c r="B46" s="615"/>
      <c r="C46" s="627"/>
      <c r="D46" s="628"/>
      <c r="E46" s="628"/>
      <c r="F46" s="628"/>
      <c r="G46" s="628"/>
      <c r="H46" s="628"/>
      <c r="I46" s="628"/>
      <c r="J46" s="628"/>
      <c r="K46" s="628"/>
      <c r="L46" s="628"/>
      <c r="M46" s="628"/>
      <c r="N46" s="629"/>
      <c r="O46" s="638"/>
      <c r="P46" s="638"/>
      <c r="Q46" s="638"/>
      <c r="R46" s="638"/>
      <c r="S46" s="638"/>
      <c r="T46" s="638"/>
      <c r="U46" s="638"/>
      <c r="V46" s="638"/>
      <c r="W46" s="638"/>
      <c r="X46" s="638"/>
      <c r="Y46" s="638"/>
      <c r="Z46" s="638"/>
      <c r="AA46" s="638"/>
      <c r="AB46" s="615"/>
      <c r="AC46" s="444"/>
      <c r="AD46" s="444"/>
      <c r="AE46" s="444"/>
      <c r="AF46" s="3"/>
    </row>
    <row r="47" spans="2:32" ht="20.100000000000001" customHeight="1">
      <c r="B47" s="616"/>
      <c r="C47" s="683"/>
      <c r="D47" s="684"/>
      <c r="E47" s="684"/>
      <c r="F47" s="684"/>
      <c r="G47" s="684"/>
      <c r="H47" s="684"/>
      <c r="I47" s="684"/>
      <c r="J47" s="684"/>
      <c r="K47" s="684"/>
      <c r="L47" s="684"/>
      <c r="M47" s="684"/>
      <c r="N47" s="685"/>
      <c r="O47" s="638"/>
      <c r="P47" s="638"/>
      <c r="Q47" s="638"/>
      <c r="R47" s="638"/>
      <c r="S47" s="638"/>
      <c r="T47" s="638"/>
      <c r="U47" s="638"/>
      <c r="V47" s="638"/>
      <c r="W47" s="638"/>
      <c r="X47" s="638"/>
      <c r="Y47" s="638"/>
      <c r="Z47" s="638"/>
      <c r="AA47" s="638"/>
      <c r="AB47" s="616"/>
      <c r="AC47" s="31"/>
      <c r="AD47" s="31"/>
      <c r="AE47" s="31"/>
      <c r="AF47" s="3"/>
    </row>
    <row r="48" spans="2:32" ht="20.100000000000001" customHeight="1">
      <c r="B48" s="623">
        <v>13</v>
      </c>
      <c r="C48" s="624" t="s">
        <v>18</v>
      </c>
      <c r="D48" s="625"/>
      <c r="E48" s="625"/>
      <c r="F48" s="625"/>
      <c r="G48" s="625"/>
      <c r="H48" s="625"/>
      <c r="I48" s="625"/>
      <c r="J48" s="625"/>
      <c r="K48" s="625"/>
      <c r="L48" s="625"/>
      <c r="M48" s="625"/>
      <c r="N48" s="626"/>
      <c r="O48" s="637" t="s">
        <v>55</v>
      </c>
      <c r="P48" s="638"/>
      <c r="Q48" s="638"/>
      <c r="R48" s="638"/>
      <c r="S48" s="638"/>
      <c r="T48" s="638"/>
      <c r="U48" s="638"/>
      <c r="V48" s="638"/>
      <c r="W48" s="638"/>
      <c r="X48" s="638"/>
      <c r="Y48" s="638"/>
      <c r="Z48" s="638"/>
      <c r="AA48" s="638"/>
      <c r="AB48" s="623" t="s">
        <v>8</v>
      </c>
      <c r="AC48" s="31"/>
      <c r="AD48" s="31"/>
      <c r="AE48" s="31"/>
      <c r="AF48" s="3"/>
    </row>
    <row r="49" spans="2:32" ht="20.100000000000001" customHeight="1">
      <c r="B49" s="615"/>
      <c r="C49" s="627"/>
      <c r="D49" s="628"/>
      <c r="E49" s="628"/>
      <c r="F49" s="628"/>
      <c r="G49" s="628"/>
      <c r="H49" s="628"/>
      <c r="I49" s="628"/>
      <c r="J49" s="628"/>
      <c r="K49" s="628"/>
      <c r="L49" s="628"/>
      <c r="M49" s="628"/>
      <c r="N49" s="629"/>
      <c r="O49" s="689"/>
      <c r="P49" s="667"/>
      <c r="Q49" s="667"/>
      <c r="R49" s="667"/>
      <c r="S49" s="667"/>
      <c r="T49" s="667"/>
      <c r="U49" s="667"/>
      <c r="V49" s="667"/>
      <c r="W49" s="667"/>
      <c r="X49" s="667"/>
      <c r="Y49" s="667"/>
      <c r="Z49" s="667"/>
      <c r="AA49" s="667"/>
      <c r="AB49" s="630"/>
      <c r="AC49" s="31"/>
      <c r="AD49" s="31"/>
      <c r="AE49" s="31"/>
      <c r="AF49" s="3"/>
    </row>
    <row r="50" spans="2:32" ht="20.100000000000001" customHeight="1">
      <c r="B50" s="615"/>
      <c r="C50" s="617" t="s">
        <v>966</v>
      </c>
      <c r="D50" s="618"/>
      <c r="E50" s="618"/>
      <c r="F50" s="618"/>
      <c r="G50" s="618"/>
      <c r="H50" s="618"/>
      <c r="I50" s="618"/>
      <c r="J50" s="618"/>
      <c r="K50" s="618"/>
      <c r="L50" s="618"/>
      <c r="M50" s="618"/>
      <c r="N50" s="619"/>
      <c r="O50" s="690" t="s">
        <v>946</v>
      </c>
      <c r="P50" s="691"/>
      <c r="Q50" s="691"/>
      <c r="R50" s="691"/>
      <c r="S50" s="691"/>
      <c r="T50" s="691"/>
      <c r="U50" s="691"/>
      <c r="V50" s="691"/>
      <c r="W50" s="691"/>
      <c r="X50" s="691"/>
      <c r="Y50" s="691"/>
      <c r="Z50" s="691"/>
      <c r="AA50" s="692"/>
      <c r="AB50" s="615" t="s">
        <v>8</v>
      </c>
      <c r="AC50" s="31"/>
      <c r="AD50" s="31"/>
      <c r="AE50" s="31"/>
      <c r="AF50" s="3"/>
    </row>
    <row r="51" spans="2:32" ht="20.100000000000001" customHeight="1">
      <c r="B51" s="615"/>
      <c r="C51" s="627"/>
      <c r="D51" s="628"/>
      <c r="E51" s="628"/>
      <c r="F51" s="628"/>
      <c r="G51" s="628"/>
      <c r="H51" s="628"/>
      <c r="I51" s="628"/>
      <c r="J51" s="628"/>
      <c r="K51" s="628"/>
      <c r="L51" s="628"/>
      <c r="M51" s="628"/>
      <c r="N51" s="629"/>
      <c r="O51" s="693"/>
      <c r="P51" s="694"/>
      <c r="Q51" s="694"/>
      <c r="R51" s="694"/>
      <c r="S51" s="694"/>
      <c r="T51" s="694"/>
      <c r="U51" s="694"/>
      <c r="V51" s="694"/>
      <c r="W51" s="694"/>
      <c r="X51" s="694"/>
      <c r="Y51" s="694"/>
      <c r="Z51" s="694"/>
      <c r="AA51" s="695"/>
      <c r="AB51" s="615"/>
      <c r="AC51" s="31"/>
      <c r="AD51" s="31"/>
      <c r="AE51" s="31"/>
      <c r="AF51" s="3"/>
    </row>
    <row r="52" spans="2:32" ht="20.100000000000001" customHeight="1">
      <c r="B52" s="615"/>
      <c r="C52" s="627"/>
      <c r="D52" s="628"/>
      <c r="E52" s="628"/>
      <c r="F52" s="628"/>
      <c r="G52" s="628"/>
      <c r="H52" s="628"/>
      <c r="I52" s="628"/>
      <c r="J52" s="628"/>
      <c r="K52" s="628"/>
      <c r="L52" s="628"/>
      <c r="M52" s="628"/>
      <c r="N52" s="629"/>
      <c r="O52" s="693"/>
      <c r="P52" s="694"/>
      <c r="Q52" s="694"/>
      <c r="R52" s="694"/>
      <c r="S52" s="694"/>
      <c r="T52" s="694"/>
      <c r="U52" s="694"/>
      <c r="V52" s="694"/>
      <c r="W52" s="694"/>
      <c r="X52" s="694"/>
      <c r="Y52" s="694"/>
      <c r="Z52" s="694"/>
      <c r="AA52" s="695"/>
      <c r="AB52" s="615"/>
      <c r="AC52" s="398"/>
      <c r="AD52" s="398"/>
      <c r="AE52" s="398"/>
      <c r="AF52" s="3"/>
    </row>
    <row r="53" spans="2:32" ht="20.100000000000001" customHeight="1">
      <c r="B53" s="615"/>
      <c r="C53" s="627"/>
      <c r="D53" s="628"/>
      <c r="E53" s="628"/>
      <c r="F53" s="628"/>
      <c r="G53" s="628"/>
      <c r="H53" s="628"/>
      <c r="I53" s="628"/>
      <c r="J53" s="628"/>
      <c r="K53" s="628"/>
      <c r="L53" s="628"/>
      <c r="M53" s="628"/>
      <c r="N53" s="629"/>
      <c r="O53" s="693"/>
      <c r="P53" s="694"/>
      <c r="Q53" s="694"/>
      <c r="R53" s="694"/>
      <c r="S53" s="694"/>
      <c r="T53" s="694"/>
      <c r="U53" s="694"/>
      <c r="V53" s="694"/>
      <c r="W53" s="694"/>
      <c r="X53" s="694"/>
      <c r="Y53" s="694"/>
      <c r="Z53" s="694"/>
      <c r="AA53" s="695"/>
      <c r="AB53" s="615"/>
      <c r="AC53" s="398"/>
      <c r="AD53" s="398"/>
      <c r="AE53" s="398"/>
      <c r="AF53" s="3"/>
    </row>
    <row r="54" spans="2:32" ht="20.100000000000001" customHeight="1">
      <c r="B54" s="623">
        <v>14</v>
      </c>
      <c r="C54" s="662" t="s">
        <v>893</v>
      </c>
      <c r="D54" s="645"/>
      <c r="E54" s="645"/>
      <c r="F54" s="645"/>
      <c r="G54" s="645"/>
      <c r="H54" s="645"/>
      <c r="I54" s="645"/>
      <c r="J54" s="645"/>
      <c r="K54" s="645"/>
      <c r="L54" s="645"/>
      <c r="M54" s="645"/>
      <c r="N54" s="646"/>
      <c r="O54" s="662" t="s">
        <v>897</v>
      </c>
      <c r="P54" s="645"/>
      <c r="Q54" s="645"/>
      <c r="R54" s="645"/>
      <c r="S54" s="645"/>
      <c r="T54" s="645"/>
      <c r="U54" s="645"/>
      <c r="V54" s="645"/>
      <c r="W54" s="645"/>
      <c r="X54" s="645"/>
      <c r="Y54" s="645"/>
      <c r="Z54" s="645"/>
      <c r="AA54" s="646"/>
      <c r="AB54" s="623" t="s">
        <v>8</v>
      </c>
      <c r="AC54" s="31"/>
      <c r="AD54" s="31"/>
      <c r="AE54" s="31"/>
      <c r="AF54" s="3"/>
    </row>
    <row r="55" spans="2:32" ht="20.100000000000001" customHeight="1">
      <c r="B55" s="615"/>
      <c r="C55" s="647"/>
      <c r="D55" s="648"/>
      <c r="E55" s="648"/>
      <c r="F55" s="648"/>
      <c r="G55" s="648"/>
      <c r="H55" s="648"/>
      <c r="I55" s="648"/>
      <c r="J55" s="648"/>
      <c r="K55" s="648"/>
      <c r="L55" s="648"/>
      <c r="M55" s="648"/>
      <c r="N55" s="649"/>
      <c r="O55" s="647"/>
      <c r="P55" s="648"/>
      <c r="Q55" s="648"/>
      <c r="R55" s="648"/>
      <c r="S55" s="648"/>
      <c r="T55" s="648"/>
      <c r="U55" s="648"/>
      <c r="V55" s="648"/>
      <c r="W55" s="648"/>
      <c r="X55" s="648"/>
      <c r="Y55" s="648"/>
      <c r="Z55" s="648"/>
      <c r="AA55" s="649"/>
      <c r="AB55" s="615"/>
      <c r="AC55" s="398"/>
      <c r="AD55" s="398"/>
      <c r="AE55" s="398"/>
      <c r="AF55" s="3"/>
    </row>
    <row r="56" spans="2:32" ht="20.100000000000001" customHeight="1">
      <c r="B56" s="615"/>
      <c r="C56" s="647"/>
      <c r="D56" s="648"/>
      <c r="E56" s="648"/>
      <c r="F56" s="648"/>
      <c r="G56" s="648"/>
      <c r="H56" s="648"/>
      <c r="I56" s="648"/>
      <c r="J56" s="648"/>
      <c r="K56" s="648"/>
      <c r="L56" s="648"/>
      <c r="M56" s="648"/>
      <c r="N56" s="649"/>
      <c r="O56" s="647"/>
      <c r="P56" s="648"/>
      <c r="Q56" s="648"/>
      <c r="R56" s="648"/>
      <c r="S56" s="648"/>
      <c r="T56" s="648"/>
      <c r="U56" s="648"/>
      <c r="V56" s="648"/>
      <c r="W56" s="648"/>
      <c r="X56" s="648"/>
      <c r="Y56" s="648"/>
      <c r="Z56" s="648"/>
      <c r="AA56" s="649"/>
      <c r="AB56" s="615"/>
      <c r="AC56" s="398"/>
      <c r="AD56" s="398"/>
      <c r="AE56" s="398"/>
      <c r="AF56" s="3"/>
    </row>
    <row r="57" spans="2:32" ht="20.100000000000001" customHeight="1">
      <c r="B57" s="615"/>
      <c r="C57" s="600"/>
      <c r="D57" s="601"/>
      <c r="E57" s="601"/>
      <c r="F57" s="601"/>
      <c r="G57" s="601"/>
      <c r="H57" s="601"/>
      <c r="I57" s="601"/>
      <c r="J57" s="601"/>
      <c r="K57" s="601"/>
      <c r="L57" s="601"/>
      <c r="M57" s="601"/>
      <c r="N57" s="602"/>
      <c r="O57" s="600"/>
      <c r="P57" s="601"/>
      <c r="Q57" s="601"/>
      <c r="R57" s="601"/>
      <c r="S57" s="601"/>
      <c r="T57" s="601"/>
      <c r="U57" s="601"/>
      <c r="V57" s="601"/>
      <c r="W57" s="601"/>
      <c r="X57" s="601"/>
      <c r="Y57" s="601"/>
      <c r="Z57" s="601"/>
      <c r="AA57" s="602"/>
      <c r="AB57" s="615"/>
      <c r="AC57" s="398"/>
      <c r="AD57" s="398"/>
      <c r="AE57" s="398"/>
      <c r="AF57" s="3"/>
    </row>
    <row r="58" spans="2:32" ht="20.100000000000001" customHeight="1">
      <c r="B58" s="615"/>
      <c r="C58" s="597" t="s">
        <v>860</v>
      </c>
      <c r="D58" s="598"/>
      <c r="E58" s="598"/>
      <c r="F58" s="598"/>
      <c r="G58" s="598"/>
      <c r="H58" s="598"/>
      <c r="I58" s="598"/>
      <c r="J58" s="598"/>
      <c r="K58" s="598"/>
      <c r="L58" s="598"/>
      <c r="M58" s="598"/>
      <c r="N58" s="599"/>
      <c r="O58" s="603" t="s">
        <v>861</v>
      </c>
      <c r="P58" s="604"/>
      <c r="Q58" s="604"/>
      <c r="R58" s="604"/>
      <c r="S58" s="604"/>
      <c r="T58" s="604"/>
      <c r="U58" s="604"/>
      <c r="V58" s="604"/>
      <c r="W58" s="604"/>
      <c r="X58" s="604"/>
      <c r="Y58" s="604"/>
      <c r="Z58" s="604"/>
      <c r="AA58" s="605"/>
      <c r="AB58" s="615" t="s">
        <v>8</v>
      </c>
      <c r="AC58" s="398"/>
      <c r="AD58" s="398"/>
      <c r="AE58" s="398"/>
      <c r="AF58" s="3"/>
    </row>
    <row r="59" spans="2:32" ht="20.100000000000001" customHeight="1">
      <c r="B59" s="615"/>
      <c r="C59" s="600"/>
      <c r="D59" s="601"/>
      <c r="E59" s="601"/>
      <c r="F59" s="601"/>
      <c r="G59" s="601"/>
      <c r="H59" s="601"/>
      <c r="I59" s="601"/>
      <c r="J59" s="601"/>
      <c r="K59" s="601"/>
      <c r="L59" s="601"/>
      <c r="M59" s="601"/>
      <c r="N59" s="602"/>
      <c r="O59" s="606"/>
      <c r="P59" s="607"/>
      <c r="Q59" s="607"/>
      <c r="R59" s="607"/>
      <c r="S59" s="607"/>
      <c r="T59" s="607"/>
      <c r="U59" s="607"/>
      <c r="V59" s="607"/>
      <c r="W59" s="607"/>
      <c r="X59" s="607"/>
      <c r="Y59" s="607"/>
      <c r="Z59" s="607"/>
      <c r="AA59" s="608"/>
      <c r="AB59" s="616"/>
      <c r="AC59" s="398"/>
      <c r="AD59" s="398"/>
      <c r="AE59" s="398"/>
      <c r="AF59" s="3"/>
    </row>
    <row r="60" spans="2:32" ht="20.100000000000001" customHeight="1">
      <c r="B60" s="615"/>
      <c r="C60" s="634" t="s">
        <v>979</v>
      </c>
      <c r="D60" s="635"/>
      <c r="E60" s="635"/>
      <c r="F60" s="635"/>
      <c r="G60" s="635"/>
      <c r="H60" s="635"/>
      <c r="I60" s="635"/>
      <c r="J60" s="635"/>
      <c r="K60" s="635"/>
      <c r="L60" s="635"/>
      <c r="M60" s="635"/>
      <c r="N60" s="636"/>
      <c r="O60" s="603" t="s">
        <v>978</v>
      </c>
      <c r="P60" s="604"/>
      <c r="Q60" s="604"/>
      <c r="R60" s="604"/>
      <c r="S60" s="604"/>
      <c r="T60" s="604"/>
      <c r="U60" s="604"/>
      <c r="V60" s="604"/>
      <c r="W60" s="604"/>
      <c r="X60" s="604"/>
      <c r="Y60" s="604"/>
      <c r="Z60" s="604"/>
      <c r="AA60" s="605"/>
      <c r="AB60" s="615" t="s">
        <v>8</v>
      </c>
      <c r="AC60" s="31"/>
      <c r="AD60" s="31"/>
      <c r="AE60" s="31"/>
      <c r="AF60" s="3"/>
    </row>
    <row r="61" spans="2:32" ht="101.25" customHeight="1">
      <c r="B61" s="615"/>
      <c r="C61" s="637"/>
      <c r="D61" s="638"/>
      <c r="E61" s="638"/>
      <c r="F61" s="638"/>
      <c r="G61" s="638"/>
      <c r="H61" s="638"/>
      <c r="I61" s="638"/>
      <c r="J61" s="638"/>
      <c r="K61" s="638"/>
      <c r="L61" s="638"/>
      <c r="M61" s="638"/>
      <c r="N61" s="639"/>
      <c r="O61" s="641"/>
      <c r="P61" s="642"/>
      <c r="Q61" s="642"/>
      <c r="R61" s="642"/>
      <c r="S61" s="642"/>
      <c r="T61" s="642"/>
      <c r="U61" s="642"/>
      <c r="V61" s="642"/>
      <c r="W61" s="642"/>
      <c r="X61" s="642"/>
      <c r="Y61" s="642"/>
      <c r="Z61" s="642"/>
      <c r="AA61" s="643"/>
      <c r="AB61" s="616"/>
      <c r="AC61" s="31"/>
      <c r="AD61" s="31"/>
      <c r="AE61" s="31"/>
      <c r="AF61" s="3"/>
    </row>
    <row r="62" spans="2:32" ht="27" customHeight="1">
      <c r="B62" s="615"/>
      <c r="C62" s="644" t="s">
        <v>877</v>
      </c>
      <c r="D62" s="645"/>
      <c r="E62" s="645"/>
      <c r="F62" s="645"/>
      <c r="G62" s="645"/>
      <c r="H62" s="645"/>
      <c r="I62" s="645"/>
      <c r="J62" s="645"/>
      <c r="K62" s="645"/>
      <c r="L62" s="645"/>
      <c r="M62" s="645"/>
      <c r="N62" s="646"/>
      <c r="O62" s="603" t="s">
        <v>898</v>
      </c>
      <c r="P62" s="604"/>
      <c r="Q62" s="604"/>
      <c r="R62" s="604"/>
      <c r="S62" s="604"/>
      <c r="T62" s="604"/>
      <c r="U62" s="604"/>
      <c r="V62" s="604"/>
      <c r="W62" s="604"/>
      <c r="X62" s="604"/>
      <c r="Y62" s="604"/>
      <c r="Z62" s="604"/>
      <c r="AA62" s="605"/>
      <c r="AB62" s="615" t="s">
        <v>8</v>
      </c>
      <c r="AC62" s="443"/>
      <c r="AD62" s="443"/>
      <c r="AE62" s="443"/>
      <c r="AF62" s="3"/>
    </row>
    <row r="63" spans="2:32" ht="27" customHeight="1">
      <c r="B63" s="615"/>
      <c r="C63" s="647"/>
      <c r="D63" s="648"/>
      <c r="E63" s="648"/>
      <c r="F63" s="648"/>
      <c r="G63" s="648"/>
      <c r="H63" s="648"/>
      <c r="I63" s="648"/>
      <c r="J63" s="648"/>
      <c r="K63" s="648"/>
      <c r="L63" s="648"/>
      <c r="M63" s="648"/>
      <c r="N63" s="649"/>
      <c r="O63" s="653"/>
      <c r="P63" s="654"/>
      <c r="Q63" s="654"/>
      <c r="R63" s="654"/>
      <c r="S63" s="654"/>
      <c r="T63" s="654"/>
      <c r="U63" s="654"/>
      <c r="V63" s="654"/>
      <c r="W63" s="654"/>
      <c r="X63" s="654"/>
      <c r="Y63" s="654"/>
      <c r="Z63" s="654"/>
      <c r="AA63" s="655"/>
      <c r="AB63" s="615"/>
      <c r="AC63" s="443"/>
      <c r="AD63" s="443"/>
      <c r="AE63" s="443"/>
      <c r="AF63" s="3"/>
    </row>
    <row r="64" spans="2:32" ht="27" customHeight="1">
      <c r="B64" s="615"/>
      <c r="C64" s="647"/>
      <c r="D64" s="648"/>
      <c r="E64" s="648"/>
      <c r="F64" s="648"/>
      <c r="G64" s="648"/>
      <c r="H64" s="648"/>
      <c r="I64" s="648"/>
      <c r="J64" s="648"/>
      <c r="K64" s="648"/>
      <c r="L64" s="648"/>
      <c r="M64" s="648"/>
      <c r="N64" s="649"/>
      <c r="O64" s="653"/>
      <c r="P64" s="654"/>
      <c r="Q64" s="654"/>
      <c r="R64" s="654"/>
      <c r="S64" s="654"/>
      <c r="T64" s="654"/>
      <c r="U64" s="654"/>
      <c r="V64" s="654"/>
      <c r="W64" s="654"/>
      <c r="X64" s="654"/>
      <c r="Y64" s="654"/>
      <c r="Z64" s="654"/>
      <c r="AA64" s="655"/>
      <c r="AB64" s="615"/>
      <c r="AC64" s="443"/>
      <c r="AD64" s="443"/>
      <c r="AE64" s="443"/>
      <c r="AF64" s="3"/>
    </row>
    <row r="65" spans="1:45" ht="27" customHeight="1">
      <c r="B65" s="616"/>
      <c r="C65" s="650"/>
      <c r="D65" s="651"/>
      <c r="E65" s="651"/>
      <c r="F65" s="651"/>
      <c r="G65" s="651"/>
      <c r="H65" s="651"/>
      <c r="I65" s="651"/>
      <c r="J65" s="651"/>
      <c r="K65" s="651"/>
      <c r="L65" s="651"/>
      <c r="M65" s="651"/>
      <c r="N65" s="652"/>
      <c r="O65" s="606"/>
      <c r="P65" s="607"/>
      <c r="Q65" s="607"/>
      <c r="R65" s="607"/>
      <c r="S65" s="607"/>
      <c r="T65" s="607"/>
      <c r="U65" s="607"/>
      <c r="V65" s="607"/>
      <c r="W65" s="607"/>
      <c r="X65" s="607"/>
      <c r="Y65" s="607"/>
      <c r="Z65" s="607"/>
      <c r="AA65" s="608"/>
      <c r="AB65" s="616"/>
      <c r="AC65" s="443"/>
      <c r="AD65" s="443"/>
      <c r="AE65" s="443"/>
      <c r="AF65" s="3"/>
    </row>
    <row r="66" spans="1:45" ht="20.100000000000001" customHeight="1">
      <c r="B66" s="631" t="s">
        <v>19</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3"/>
      <c r="AC66" s="31"/>
      <c r="AD66" s="31"/>
      <c r="AE66" s="31"/>
      <c r="AF66" s="3"/>
    </row>
    <row r="67" spans="1:45" ht="20.100000000000001" customHeight="1">
      <c r="A67" s="3"/>
      <c r="B67" s="548">
        <v>15</v>
      </c>
      <c r="C67" s="450" t="s">
        <v>899</v>
      </c>
      <c r="D67" s="450"/>
      <c r="E67" s="450"/>
      <c r="F67" s="450"/>
      <c r="G67" s="450"/>
      <c r="H67" s="450"/>
      <c r="I67" s="450"/>
      <c r="J67" s="450"/>
      <c r="K67" s="450"/>
      <c r="L67" s="450"/>
      <c r="M67" s="450"/>
      <c r="N67" s="451"/>
      <c r="O67" s="447" t="s">
        <v>20</v>
      </c>
      <c r="P67" s="450"/>
      <c r="Q67" s="450"/>
      <c r="R67" s="450"/>
      <c r="S67" s="450"/>
      <c r="T67" s="450"/>
      <c r="U67" s="450"/>
      <c r="V67" s="450"/>
      <c r="W67" s="450"/>
      <c r="X67" s="450"/>
      <c r="Y67" s="450"/>
      <c r="Z67" s="450"/>
      <c r="AA67" s="450"/>
      <c r="AB67" s="567" t="s">
        <v>8</v>
      </c>
      <c r="AC67" s="31"/>
      <c r="AD67" s="31"/>
      <c r="AE67" s="31"/>
      <c r="AF67" s="3"/>
      <c r="AG67" s="3"/>
    </row>
    <row r="68" spans="1:45" ht="20.100000000000001" customHeight="1">
      <c r="A68" s="3"/>
      <c r="B68" s="623">
        <v>16</v>
      </c>
      <c r="C68" s="456" t="s">
        <v>900</v>
      </c>
      <c r="D68" s="457"/>
      <c r="E68" s="457"/>
      <c r="F68" s="457"/>
      <c r="G68" s="457"/>
      <c r="H68" s="457"/>
      <c r="I68" s="457"/>
      <c r="J68" s="457"/>
      <c r="K68" s="457"/>
      <c r="L68" s="457"/>
      <c r="M68" s="457"/>
      <c r="N68" s="458"/>
      <c r="O68" s="457" t="s">
        <v>21</v>
      </c>
      <c r="P68" s="457"/>
      <c r="Q68" s="457"/>
      <c r="R68" s="457"/>
      <c r="S68" s="457"/>
      <c r="T68" s="457"/>
      <c r="U68" s="457"/>
      <c r="V68" s="457"/>
      <c r="W68" s="457"/>
      <c r="X68" s="457"/>
      <c r="Y68" s="457"/>
      <c r="Z68" s="457"/>
      <c r="AA68" s="457"/>
      <c r="AB68" s="459" t="s">
        <v>8</v>
      </c>
      <c r="AC68" s="31"/>
      <c r="AD68" s="31"/>
      <c r="AE68" s="31"/>
      <c r="AF68" s="3"/>
      <c r="AG68" s="3"/>
    </row>
    <row r="69" spans="1:45" ht="20.100000000000001" customHeight="1">
      <c r="A69" s="3"/>
      <c r="B69" s="615"/>
      <c r="C69" s="617" t="s">
        <v>22</v>
      </c>
      <c r="D69" s="618"/>
      <c r="E69" s="618"/>
      <c r="F69" s="618"/>
      <c r="G69" s="618"/>
      <c r="H69" s="618"/>
      <c r="I69" s="618"/>
      <c r="J69" s="618"/>
      <c r="K69" s="618"/>
      <c r="L69" s="618"/>
      <c r="M69" s="618"/>
      <c r="N69" s="619"/>
      <c r="O69" s="635" t="s">
        <v>23</v>
      </c>
      <c r="P69" s="635"/>
      <c r="Q69" s="635"/>
      <c r="R69" s="635"/>
      <c r="S69" s="635"/>
      <c r="T69" s="635"/>
      <c r="U69" s="635"/>
      <c r="V69" s="635"/>
      <c r="W69" s="635"/>
      <c r="X69" s="635"/>
      <c r="Y69" s="635"/>
      <c r="Z69" s="635"/>
      <c r="AA69" s="635"/>
      <c r="AB69" s="640" t="s">
        <v>8</v>
      </c>
      <c r="AC69" s="31"/>
      <c r="AD69" s="31"/>
      <c r="AE69" s="31"/>
      <c r="AF69" s="3"/>
      <c r="AG69" s="3"/>
    </row>
    <row r="70" spans="1:45" ht="20.100000000000001" customHeight="1">
      <c r="A70" s="3"/>
      <c r="B70" s="615"/>
      <c r="C70" s="620"/>
      <c r="D70" s="621"/>
      <c r="E70" s="621"/>
      <c r="F70" s="621"/>
      <c r="G70" s="621"/>
      <c r="H70" s="621"/>
      <c r="I70" s="621"/>
      <c r="J70" s="621"/>
      <c r="K70" s="621"/>
      <c r="L70" s="621"/>
      <c r="M70" s="621"/>
      <c r="N70" s="622"/>
      <c r="O70" s="667"/>
      <c r="P70" s="667"/>
      <c r="Q70" s="667"/>
      <c r="R70" s="667"/>
      <c r="S70" s="667"/>
      <c r="T70" s="667"/>
      <c r="U70" s="667"/>
      <c r="V70" s="667"/>
      <c r="W70" s="667"/>
      <c r="X70" s="667"/>
      <c r="Y70" s="667"/>
      <c r="Z70" s="667"/>
      <c r="AA70" s="667"/>
      <c r="AB70" s="630"/>
      <c r="AC70" s="31"/>
      <c r="AD70" s="31"/>
      <c r="AE70" s="31"/>
      <c r="AF70" s="3"/>
      <c r="AG70" s="3"/>
    </row>
    <row r="71" spans="1:45" ht="20.100000000000001" customHeight="1">
      <c r="A71" s="3"/>
      <c r="B71" s="616"/>
      <c r="C71" s="562" t="s">
        <v>24</v>
      </c>
      <c r="D71" s="562"/>
      <c r="E71" s="562"/>
      <c r="F71" s="562"/>
      <c r="G71" s="562"/>
      <c r="H71" s="562"/>
      <c r="I71" s="562"/>
      <c r="J71" s="562"/>
      <c r="K71" s="562"/>
      <c r="L71" s="562"/>
      <c r="M71" s="562"/>
      <c r="N71" s="563"/>
      <c r="O71" s="562" t="s">
        <v>25</v>
      </c>
      <c r="P71" s="562"/>
      <c r="Q71" s="562"/>
      <c r="R71" s="562"/>
      <c r="S71" s="562"/>
      <c r="T71" s="562"/>
      <c r="U71" s="562"/>
      <c r="V71" s="562"/>
      <c r="W71" s="562"/>
      <c r="X71" s="562"/>
      <c r="Y71" s="562"/>
      <c r="Z71" s="562"/>
      <c r="AA71" s="562"/>
      <c r="AB71" s="550" t="s">
        <v>8</v>
      </c>
      <c r="AC71" s="31"/>
      <c r="AD71" s="31"/>
      <c r="AE71" s="31"/>
      <c r="AF71" s="3"/>
      <c r="AG71" s="3"/>
    </row>
    <row r="72" spans="1:45" ht="20.100000000000001" customHeight="1">
      <c r="A72" s="3"/>
      <c r="B72" s="567">
        <v>17</v>
      </c>
      <c r="C72" s="450" t="s">
        <v>862</v>
      </c>
      <c r="D72" s="450"/>
      <c r="E72" s="450"/>
      <c r="F72" s="450"/>
      <c r="G72" s="450"/>
      <c r="H72" s="450"/>
      <c r="I72" s="450"/>
      <c r="J72" s="450"/>
      <c r="K72" s="450"/>
      <c r="L72" s="450"/>
      <c r="M72" s="450"/>
      <c r="N72" s="451"/>
      <c r="O72" s="447" t="s">
        <v>873</v>
      </c>
      <c r="P72" s="450"/>
      <c r="Q72" s="450"/>
      <c r="R72" s="450"/>
      <c r="S72" s="450"/>
      <c r="T72" s="450"/>
      <c r="U72" s="450"/>
      <c r="V72" s="450"/>
      <c r="W72" s="450"/>
      <c r="X72" s="450"/>
      <c r="Y72" s="450"/>
      <c r="Z72" s="450"/>
      <c r="AA72" s="450"/>
      <c r="AB72" s="567" t="s">
        <v>8</v>
      </c>
      <c r="AC72" s="31"/>
      <c r="AD72" s="31"/>
      <c r="AE72" s="31"/>
      <c r="AF72" s="3"/>
      <c r="AG72" s="3"/>
    </row>
    <row r="73" spans="1:45" ht="20.100000000000001" customHeight="1">
      <c r="A73" s="3"/>
      <c r="B73" s="548">
        <v>18</v>
      </c>
      <c r="C73" s="609" t="s">
        <v>26</v>
      </c>
      <c r="D73" s="610"/>
      <c r="E73" s="610"/>
      <c r="F73" s="610"/>
      <c r="G73" s="610"/>
      <c r="H73" s="610"/>
      <c r="I73" s="610"/>
      <c r="J73" s="610"/>
      <c r="K73" s="610"/>
      <c r="L73" s="610"/>
      <c r="M73" s="610"/>
      <c r="N73" s="611"/>
      <c r="O73" s="612" t="s">
        <v>947</v>
      </c>
      <c r="P73" s="613"/>
      <c r="Q73" s="613"/>
      <c r="R73" s="613"/>
      <c r="S73" s="613"/>
      <c r="T73" s="613"/>
      <c r="U73" s="613"/>
      <c r="V73" s="613"/>
      <c r="W73" s="613"/>
      <c r="X73" s="613"/>
      <c r="Y73" s="613"/>
      <c r="Z73" s="613"/>
      <c r="AA73" s="614"/>
      <c r="AB73" s="567" t="s">
        <v>8</v>
      </c>
      <c r="AC73" s="398"/>
      <c r="AD73" s="398"/>
      <c r="AE73" s="398"/>
      <c r="AF73" s="3"/>
      <c r="AG73" s="648"/>
      <c r="AH73" s="648"/>
      <c r="AI73" s="648"/>
      <c r="AJ73" s="648"/>
      <c r="AK73" s="648"/>
      <c r="AL73" s="648"/>
      <c r="AM73" s="648"/>
      <c r="AN73" s="648"/>
      <c r="AO73" s="648"/>
      <c r="AP73" s="648"/>
      <c r="AQ73" s="648"/>
      <c r="AR73" s="648"/>
    </row>
    <row r="74" spans="1:45" ht="20.100000000000001" customHeight="1">
      <c r="A74" s="3"/>
      <c r="B74" s="536">
        <v>19</v>
      </c>
      <c r="C74" s="555" t="s">
        <v>931</v>
      </c>
      <c r="D74" s="556"/>
      <c r="E74" s="556"/>
      <c r="F74" s="556"/>
      <c r="G74" s="556"/>
      <c r="H74" s="556"/>
      <c r="I74" s="556"/>
      <c r="J74" s="556"/>
      <c r="K74" s="556"/>
      <c r="L74" s="556"/>
      <c r="M74" s="556"/>
      <c r="N74" s="557"/>
      <c r="O74" s="696" t="s">
        <v>932</v>
      </c>
      <c r="P74" s="697"/>
      <c r="Q74" s="697"/>
      <c r="R74" s="697"/>
      <c r="S74" s="697"/>
      <c r="T74" s="697"/>
      <c r="U74" s="697"/>
      <c r="V74" s="697"/>
      <c r="W74" s="697"/>
      <c r="X74" s="697"/>
      <c r="Y74" s="697"/>
      <c r="Z74" s="697"/>
      <c r="AA74" s="698"/>
      <c r="AB74" s="567" t="s">
        <v>8</v>
      </c>
      <c r="AC74" s="444"/>
      <c r="AD74" s="444"/>
      <c r="AE74" s="444"/>
      <c r="AF74" s="3"/>
      <c r="AG74" s="3"/>
      <c r="AH74" s="1"/>
      <c r="AI74" s="1"/>
      <c r="AJ74" s="1"/>
      <c r="AK74" s="1"/>
      <c r="AL74" s="1"/>
      <c r="AM74" s="1"/>
      <c r="AN74" s="1"/>
      <c r="AO74" s="1"/>
      <c r="AP74" s="1"/>
      <c r="AQ74" s="1"/>
      <c r="AR74" s="1"/>
      <c r="AS74" s="1"/>
    </row>
    <row r="75" spans="1:45" ht="20.100000000000001" customHeight="1">
      <c r="A75" s="3"/>
      <c r="B75" s="551" t="s">
        <v>863</v>
      </c>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3"/>
      <c r="AC75" s="444"/>
      <c r="AD75" s="444"/>
      <c r="AE75" s="444"/>
      <c r="AF75" s="3"/>
      <c r="AG75" s="537"/>
      <c r="AH75" s="537"/>
      <c r="AI75" s="537"/>
      <c r="AJ75" s="537"/>
      <c r="AK75" s="537"/>
      <c r="AL75" s="537"/>
      <c r="AM75" s="537"/>
      <c r="AN75" s="537"/>
      <c r="AO75" s="537"/>
      <c r="AP75" s="537"/>
      <c r="AQ75" s="537"/>
      <c r="AR75" s="537"/>
      <c r="AS75" s="537"/>
    </row>
    <row r="76" spans="1:45" ht="48" customHeight="1">
      <c r="A76" s="3"/>
      <c r="B76" s="623">
        <v>20</v>
      </c>
      <c r="C76" s="658" t="s">
        <v>867</v>
      </c>
      <c r="D76" s="656"/>
      <c r="E76" s="656"/>
      <c r="F76" s="656"/>
      <c r="G76" s="656"/>
      <c r="H76" s="656"/>
      <c r="I76" s="656"/>
      <c r="J76" s="656"/>
      <c r="K76" s="656"/>
      <c r="L76" s="656"/>
      <c r="M76" s="656"/>
      <c r="N76" s="656"/>
      <c r="O76" s="656" t="s">
        <v>956</v>
      </c>
      <c r="P76" s="657"/>
      <c r="Q76" s="657"/>
      <c r="R76" s="657"/>
      <c r="S76" s="657"/>
      <c r="T76" s="657"/>
      <c r="U76" s="657"/>
      <c r="V76" s="657"/>
      <c r="W76" s="657"/>
      <c r="X76" s="657"/>
      <c r="Y76" s="657"/>
      <c r="Z76" s="657"/>
      <c r="AA76" s="657"/>
      <c r="AB76" s="659" t="s">
        <v>8</v>
      </c>
      <c r="AC76" s="398"/>
      <c r="AD76" s="398"/>
      <c r="AE76" s="398"/>
      <c r="AF76" s="3"/>
      <c r="AG76" s="3"/>
    </row>
    <row r="77" spans="1:45" ht="27.75" customHeight="1">
      <c r="A77" s="3"/>
      <c r="B77" s="615"/>
      <c r="C77" s="658"/>
      <c r="D77" s="656"/>
      <c r="E77" s="656"/>
      <c r="F77" s="656"/>
      <c r="G77" s="656"/>
      <c r="H77" s="656"/>
      <c r="I77" s="656"/>
      <c r="J77" s="656"/>
      <c r="K77" s="656"/>
      <c r="L77" s="656"/>
      <c r="M77" s="656"/>
      <c r="N77" s="656"/>
      <c r="O77" s="657"/>
      <c r="P77" s="657"/>
      <c r="Q77" s="657"/>
      <c r="R77" s="657"/>
      <c r="S77" s="657"/>
      <c r="T77" s="657"/>
      <c r="U77" s="657"/>
      <c r="V77" s="657"/>
      <c r="W77" s="657"/>
      <c r="X77" s="657"/>
      <c r="Y77" s="657"/>
      <c r="Z77" s="657"/>
      <c r="AA77" s="657"/>
      <c r="AB77" s="660"/>
      <c r="AC77" s="398"/>
      <c r="AD77" s="398"/>
      <c r="AE77" s="398"/>
      <c r="AF77" s="3"/>
      <c r="AG77" s="3"/>
    </row>
    <row r="78" spans="1:45" ht="27.75" customHeight="1">
      <c r="A78" s="3"/>
      <c r="B78" s="615"/>
      <c r="C78" s="658"/>
      <c r="D78" s="656"/>
      <c r="E78" s="656"/>
      <c r="F78" s="656"/>
      <c r="G78" s="656"/>
      <c r="H78" s="656"/>
      <c r="I78" s="656"/>
      <c r="J78" s="656"/>
      <c r="K78" s="656"/>
      <c r="L78" s="656"/>
      <c r="M78" s="656"/>
      <c r="N78" s="656"/>
      <c r="O78" s="657"/>
      <c r="P78" s="657"/>
      <c r="Q78" s="657"/>
      <c r="R78" s="657"/>
      <c r="S78" s="657"/>
      <c r="T78" s="657"/>
      <c r="U78" s="657"/>
      <c r="V78" s="657"/>
      <c r="W78" s="657"/>
      <c r="X78" s="657"/>
      <c r="Y78" s="657"/>
      <c r="Z78" s="657"/>
      <c r="AA78" s="657"/>
      <c r="AB78" s="660"/>
      <c r="AC78" s="443"/>
      <c r="AD78" s="443"/>
      <c r="AE78" s="443"/>
      <c r="AF78" s="3"/>
      <c r="AG78" s="3"/>
    </row>
    <row r="79" spans="1:45" ht="27.75" customHeight="1">
      <c r="A79" s="3"/>
      <c r="B79" s="615"/>
      <c r="C79" s="658"/>
      <c r="D79" s="656"/>
      <c r="E79" s="656"/>
      <c r="F79" s="656"/>
      <c r="G79" s="656"/>
      <c r="H79" s="656"/>
      <c r="I79" s="656"/>
      <c r="J79" s="656"/>
      <c r="K79" s="656"/>
      <c r="L79" s="656"/>
      <c r="M79" s="656"/>
      <c r="N79" s="656"/>
      <c r="O79" s="657"/>
      <c r="P79" s="657"/>
      <c r="Q79" s="657"/>
      <c r="R79" s="657"/>
      <c r="S79" s="657"/>
      <c r="T79" s="657"/>
      <c r="U79" s="657"/>
      <c r="V79" s="657"/>
      <c r="W79" s="657"/>
      <c r="X79" s="657"/>
      <c r="Y79" s="657"/>
      <c r="Z79" s="657"/>
      <c r="AA79" s="657"/>
      <c r="AB79" s="660"/>
      <c r="AC79" s="443"/>
      <c r="AD79" s="443"/>
      <c r="AE79" s="443"/>
      <c r="AF79" s="3"/>
      <c r="AG79" s="3"/>
    </row>
    <row r="80" spans="1:45" ht="28.5" customHeight="1">
      <c r="A80" s="3"/>
      <c r="B80" s="615"/>
      <c r="C80" s="658"/>
      <c r="D80" s="656"/>
      <c r="E80" s="656"/>
      <c r="F80" s="656"/>
      <c r="G80" s="656"/>
      <c r="H80" s="656"/>
      <c r="I80" s="656"/>
      <c r="J80" s="656"/>
      <c r="K80" s="656"/>
      <c r="L80" s="656"/>
      <c r="M80" s="656"/>
      <c r="N80" s="656"/>
      <c r="O80" s="657"/>
      <c r="P80" s="657"/>
      <c r="Q80" s="657"/>
      <c r="R80" s="657"/>
      <c r="S80" s="657"/>
      <c r="T80" s="657"/>
      <c r="U80" s="657"/>
      <c r="V80" s="657"/>
      <c r="W80" s="657"/>
      <c r="X80" s="657"/>
      <c r="Y80" s="657"/>
      <c r="Z80" s="657"/>
      <c r="AA80" s="657"/>
      <c r="AB80" s="661"/>
      <c r="AC80" s="398"/>
      <c r="AD80" s="398"/>
      <c r="AE80" s="398"/>
      <c r="AF80" s="3"/>
      <c r="AG80" s="3"/>
    </row>
    <row r="81" spans="1:33" ht="28.5" customHeight="1">
      <c r="A81" s="3"/>
      <c r="B81" s="616"/>
      <c r="C81" s="674" t="s">
        <v>942</v>
      </c>
      <c r="D81" s="675"/>
      <c r="E81" s="675"/>
      <c r="F81" s="675"/>
      <c r="G81" s="675"/>
      <c r="H81" s="675"/>
      <c r="I81" s="675"/>
      <c r="J81" s="675"/>
      <c r="K81" s="675"/>
      <c r="L81" s="675"/>
      <c r="M81" s="675"/>
      <c r="N81" s="658"/>
      <c r="O81" s="612" t="s">
        <v>943</v>
      </c>
      <c r="P81" s="610"/>
      <c r="Q81" s="610"/>
      <c r="R81" s="610"/>
      <c r="S81" s="610"/>
      <c r="T81" s="610"/>
      <c r="U81" s="610"/>
      <c r="V81" s="610"/>
      <c r="W81" s="610"/>
      <c r="X81" s="610"/>
      <c r="Y81" s="610"/>
      <c r="Z81" s="610"/>
      <c r="AA81" s="611"/>
      <c r="AB81" s="459" t="s">
        <v>8</v>
      </c>
      <c r="AC81" s="444"/>
      <c r="AD81" s="444"/>
      <c r="AE81" s="444"/>
      <c r="AF81" s="3"/>
      <c r="AG81" s="3"/>
    </row>
    <row r="82" spans="1:33" ht="20.100000000000001" customHeight="1">
      <c r="A82" s="3"/>
      <c r="B82" s="668" t="s">
        <v>27</v>
      </c>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70"/>
      <c r="AC82" s="31"/>
      <c r="AD82" s="31"/>
      <c r="AE82" s="31"/>
      <c r="AF82" s="3"/>
      <c r="AG82" s="3"/>
    </row>
    <row r="83" spans="1:33" ht="20.100000000000001" customHeight="1">
      <c r="A83" s="3"/>
      <c r="B83" s="623">
        <v>21</v>
      </c>
      <c r="C83" s="456" t="s">
        <v>28</v>
      </c>
      <c r="D83" s="457"/>
      <c r="E83" s="457"/>
      <c r="F83" s="457"/>
      <c r="G83" s="457"/>
      <c r="H83" s="457"/>
      <c r="I83" s="457"/>
      <c r="J83" s="457"/>
      <c r="K83" s="457"/>
      <c r="L83" s="457"/>
      <c r="M83" s="457"/>
      <c r="N83" s="458"/>
      <c r="O83" s="576" t="s">
        <v>874</v>
      </c>
      <c r="P83" s="457"/>
      <c r="Q83" s="457"/>
      <c r="R83" s="457"/>
      <c r="S83" s="457"/>
      <c r="T83" s="457"/>
      <c r="U83" s="457"/>
      <c r="V83" s="457"/>
      <c r="W83" s="457"/>
      <c r="X83" s="457"/>
      <c r="Y83" s="457"/>
      <c r="Z83" s="457"/>
      <c r="AA83" s="457"/>
      <c r="AB83" s="459" t="s">
        <v>8</v>
      </c>
      <c r="AC83" s="31"/>
      <c r="AD83" s="31"/>
      <c r="AE83" s="31"/>
      <c r="AF83" s="3"/>
      <c r="AG83" s="3"/>
    </row>
    <row r="84" spans="1:33" ht="20.100000000000001" customHeight="1">
      <c r="A84" s="3"/>
      <c r="B84" s="615"/>
      <c r="C84" s="453" t="s">
        <v>29</v>
      </c>
      <c r="D84" s="454"/>
      <c r="E84" s="454"/>
      <c r="F84" s="454"/>
      <c r="G84" s="454"/>
      <c r="H84" s="454"/>
      <c r="I84" s="454"/>
      <c r="J84" s="454"/>
      <c r="K84" s="454"/>
      <c r="L84" s="454"/>
      <c r="M84" s="454"/>
      <c r="N84" s="455"/>
      <c r="O84" s="454" t="s">
        <v>30</v>
      </c>
      <c r="P84" s="454"/>
      <c r="Q84" s="454"/>
      <c r="R84" s="454"/>
      <c r="S84" s="454"/>
      <c r="T84" s="454"/>
      <c r="U84" s="454"/>
      <c r="V84" s="454"/>
      <c r="W84" s="454"/>
      <c r="X84" s="454"/>
      <c r="Y84" s="454"/>
      <c r="Z84" s="454"/>
      <c r="AA84" s="454"/>
      <c r="AB84" s="460" t="s">
        <v>8</v>
      </c>
      <c r="AC84" s="31"/>
      <c r="AD84" s="31"/>
      <c r="AE84" s="31"/>
      <c r="AF84" s="3"/>
      <c r="AG84" s="3"/>
    </row>
    <row r="85" spans="1:33" ht="20.100000000000001" customHeight="1">
      <c r="A85" s="3"/>
      <c r="B85" s="615"/>
      <c r="C85" s="453" t="s">
        <v>933</v>
      </c>
      <c r="D85" s="454"/>
      <c r="E85" s="454"/>
      <c r="F85" s="454"/>
      <c r="G85" s="454"/>
      <c r="H85" s="454"/>
      <c r="I85" s="454"/>
      <c r="J85" s="454"/>
      <c r="K85" s="454"/>
      <c r="L85" s="454"/>
      <c r="M85" s="454"/>
      <c r="N85" s="455"/>
      <c r="O85" s="577" t="s">
        <v>934</v>
      </c>
      <c r="P85" s="454"/>
      <c r="Q85" s="454"/>
      <c r="R85" s="454"/>
      <c r="S85" s="454"/>
      <c r="T85" s="454"/>
      <c r="U85" s="454"/>
      <c r="V85" s="454"/>
      <c r="W85" s="454"/>
      <c r="X85" s="454"/>
      <c r="Y85" s="454"/>
      <c r="Z85" s="454"/>
      <c r="AA85" s="454"/>
      <c r="AB85" s="460" t="s">
        <v>8</v>
      </c>
      <c r="AC85" s="31"/>
      <c r="AD85" s="31"/>
      <c r="AE85" s="31"/>
      <c r="AF85" s="3"/>
      <c r="AG85" s="3"/>
    </row>
    <row r="86" spans="1:33" ht="20.100000000000001" customHeight="1">
      <c r="A86" s="3"/>
      <c r="B86" s="615"/>
      <c r="C86" s="453" t="s">
        <v>31</v>
      </c>
      <c r="D86" s="454"/>
      <c r="E86" s="454"/>
      <c r="F86" s="454"/>
      <c r="G86" s="454"/>
      <c r="H86" s="454"/>
      <c r="I86" s="454"/>
      <c r="J86" s="454"/>
      <c r="K86" s="454"/>
      <c r="L86" s="454"/>
      <c r="M86" s="454"/>
      <c r="N86" s="455"/>
      <c r="O86" s="454" t="s">
        <v>32</v>
      </c>
      <c r="P86" s="454"/>
      <c r="Q86" s="454"/>
      <c r="R86" s="454"/>
      <c r="S86" s="454"/>
      <c r="T86" s="454"/>
      <c r="U86" s="454"/>
      <c r="V86" s="454"/>
      <c r="W86" s="454"/>
      <c r="X86" s="454"/>
      <c r="Y86" s="454"/>
      <c r="Z86" s="454"/>
      <c r="AA86" s="455"/>
      <c r="AB86" s="549"/>
      <c r="AC86" s="359"/>
      <c r="AD86" s="359"/>
      <c r="AE86" s="359"/>
      <c r="AF86" s="3"/>
      <c r="AG86" s="3"/>
    </row>
    <row r="87" spans="1:33" ht="20.100000000000001" customHeight="1">
      <c r="A87" s="3"/>
      <c r="B87" s="616"/>
      <c r="C87" s="562" t="s">
        <v>851</v>
      </c>
      <c r="D87" s="562"/>
      <c r="E87" s="562"/>
      <c r="F87" s="562"/>
      <c r="G87" s="562"/>
      <c r="H87" s="562"/>
      <c r="I87" s="562"/>
      <c r="J87" s="562"/>
      <c r="K87" s="562"/>
      <c r="L87" s="562"/>
      <c r="M87" s="562"/>
      <c r="N87" s="563"/>
      <c r="O87" s="578" t="s">
        <v>935</v>
      </c>
      <c r="P87" s="562"/>
      <c r="Q87" s="562"/>
      <c r="R87" s="562"/>
      <c r="S87" s="562"/>
      <c r="T87" s="562"/>
      <c r="U87" s="562"/>
      <c r="V87" s="562"/>
      <c r="W87" s="562"/>
      <c r="X87" s="562"/>
      <c r="Y87" s="562"/>
      <c r="Z87" s="562"/>
      <c r="AA87" s="562"/>
      <c r="AB87" s="550" t="s">
        <v>8</v>
      </c>
      <c r="AC87" s="31"/>
      <c r="AD87" s="31"/>
      <c r="AE87" s="31"/>
      <c r="AF87" s="3"/>
      <c r="AG87" s="3"/>
    </row>
    <row r="88" spans="1:33" ht="11.25" customHeight="1">
      <c r="A88" s="3"/>
      <c r="B88" s="623">
        <v>22</v>
      </c>
      <c r="C88" s="624" t="s">
        <v>33</v>
      </c>
      <c r="D88" s="625"/>
      <c r="E88" s="625"/>
      <c r="F88" s="625"/>
      <c r="G88" s="625"/>
      <c r="H88" s="625"/>
      <c r="I88" s="625"/>
      <c r="J88" s="625"/>
      <c r="K88" s="625"/>
      <c r="L88" s="625"/>
      <c r="M88" s="625"/>
      <c r="N88" s="626"/>
      <c r="O88" s="638" t="s">
        <v>901</v>
      </c>
      <c r="P88" s="638"/>
      <c r="Q88" s="638"/>
      <c r="R88" s="638"/>
      <c r="S88" s="638"/>
      <c r="T88" s="638"/>
      <c r="U88" s="638"/>
      <c r="V88" s="638"/>
      <c r="W88" s="638"/>
      <c r="X88" s="638"/>
      <c r="Y88" s="638"/>
      <c r="Z88" s="638"/>
      <c r="AA88" s="638"/>
      <c r="AB88" s="623" t="s">
        <v>8</v>
      </c>
      <c r="AC88" s="31"/>
      <c r="AD88" s="31"/>
      <c r="AE88" s="31"/>
      <c r="AF88" s="3"/>
      <c r="AG88" s="3"/>
    </row>
    <row r="89" spans="1:33" ht="11.25" customHeight="1">
      <c r="A89" s="3"/>
      <c r="B89" s="615"/>
      <c r="C89" s="627"/>
      <c r="D89" s="628"/>
      <c r="E89" s="628"/>
      <c r="F89" s="628"/>
      <c r="G89" s="628"/>
      <c r="H89" s="628"/>
      <c r="I89" s="628"/>
      <c r="J89" s="628"/>
      <c r="K89" s="628"/>
      <c r="L89" s="628"/>
      <c r="M89" s="628"/>
      <c r="N89" s="629"/>
      <c r="O89" s="638"/>
      <c r="P89" s="638"/>
      <c r="Q89" s="638"/>
      <c r="R89" s="638"/>
      <c r="S89" s="638"/>
      <c r="T89" s="638"/>
      <c r="U89" s="638"/>
      <c r="V89" s="638"/>
      <c r="W89" s="638"/>
      <c r="X89" s="638"/>
      <c r="Y89" s="638"/>
      <c r="Z89" s="638"/>
      <c r="AA89" s="638"/>
      <c r="AB89" s="615"/>
      <c r="AC89" s="31"/>
      <c r="AD89" s="31"/>
      <c r="AE89" s="31"/>
      <c r="AF89" s="3"/>
      <c r="AG89" s="3"/>
    </row>
    <row r="90" spans="1:33" ht="11.25" customHeight="1">
      <c r="A90" s="3"/>
      <c r="B90" s="615"/>
      <c r="C90" s="620"/>
      <c r="D90" s="621"/>
      <c r="E90" s="621"/>
      <c r="F90" s="621"/>
      <c r="G90" s="621"/>
      <c r="H90" s="621"/>
      <c r="I90" s="621"/>
      <c r="J90" s="621"/>
      <c r="K90" s="621"/>
      <c r="L90" s="621"/>
      <c r="M90" s="621"/>
      <c r="N90" s="622"/>
      <c r="O90" s="667"/>
      <c r="P90" s="667"/>
      <c r="Q90" s="667"/>
      <c r="R90" s="667"/>
      <c r="S90" s="667"/>
      <c r="T90" s="667"/>
      <c r="U90" s="667"/>
      <c r="V90" s="667"/>
      <c r="W90" s="667"/>
      <c r="X90" s="667"/>
      <c r="Y90" s="667"/>
      <c r="Z90" s="667"/>
      <c r="AA90" s="667"/>
      <c r="AB90" s="630"/>
      <c r="AC90" s="31"/>
      <c r="AD90" s="31"/>
      <c r="AE90" s="31"/>
      <c r="AF90" s="3"/>
      <c r="AG90" s="3"/>
    </row>
    <row r="91" spans="1:33" ht="20.100000000000001" customHeight="1">
      <c r="A91" s="3"/>
      <c r="B91" s="616"/>
      <c r="C91" s="562" t="s">
        <v>459</v>
      </c>
      <c r="D91" s="562"/>
      <c r="E91" s="562"/>
      <c r="F91" s="562"/>
      <c r="G91" s="562"/>
      <c r="H91" s="562"/>
      <c r="I91" s="562"/>
      <c r="J91" s="562"/>
      <c r="K91" s="562"/>
      <c r="L91" s="562"/>
      <c r="M91" s="562"/>
      <c r="N91" s="563"/>
      <c r="O91" s="578" t="s">
        <v>875</v>
      </c>
      <c r="P91" s="562"/>
      <c r="Q91" s="562"/>
      <c r="R91" s="562"/>
      <c r="S91" s="562"/>
      <c r="T91" s="562"/>
      <c r="U91" s="562"/>
      <c r="V91" s="562"/>
      <c r="W91" s="562"/>
      <c r="X91" s="562"/>
      <c r="Y91" s="562"/>
      <c r="Z91" s="562"/>
      <c r="AA91" s="562"/>
      <c r="AB91" s="550" t="s">
        <v>8</v>
      </c>
      <c r="AC91" s="31"/>
      <c r="AD91" s="31"/>
      <c r="AE91" s="31"/>
      <c r="AF91" s="3"/>
      <c r="AG91" s="3"/>
    </row>
    <row r="92" spans="1:33" ht="20.100000000000001" customHeight="1">
      <c r="A92" s="3"/>
      <c r="B92" s="623">
        <v>23</v>
      </c>
      <c r="C92" s="624" t="s">
        <v>34</v>
      </c>
      <c r="D92" s="625"/>
      <c r="E92" s="625"/>
      <c r="F92" s="625"/>
      <c r="G92" s="625"/>
      <c r="H92" s="625"/>
      <c r="I92" s="625"/>
      <c r="J92" s="625"/>
      <c r="K92" s="625"/>
      <c r="L92" s="625"/>
      <c r="M92" s="625"/>
      <c r="N92" s="626"/>
      <c r="O92" s="662" t="s">
        <v>902</v>
      </c>
      <c r="P92" s="663"/>
      <c r="Q92" s="663"/>
      <c r="R92" s="663"/>
      <c r="S92" s="663"/>
      <c r="T92" s="663"/>
      <c r="U92" s="663"/>
      <c r="V92" s="663"/>
      <c r="W92" s="663"/>
      <c r="X92" s="663"/>
      <c r="Y92" s="663"/>
      <c r="Z92" s="663"/>
      <c r="AA92" s="664"/>
      <c r="AB92" s="623" t="s">
        <v>8</v>
      </c>
      <c r="AC92" s="31"/>
      <c r="AD92" s="31"/>
      <c r="AE92" s="31"/>
      <c r="AF92" s="3"/>
      <c r="AG92" s="3"/>
    </row>
    <row r="93" spans="1:33" ht="20.100000000000001" customHeight="1">
      <c r="A93" s="3"/>
      <c r="B93" s="615"/>
      <c r="C93" s="627"/>
      <c r="D93" s="628"/>
      <c r="E93" s="628"/>
      <c r="F93" s="628"/>
      <c r="G93" s="628"/>
      <c r="H93" s="628"/>
      <c r="I93" s="628"/>
      <c r="J93" s="628"/>
      <c r="K93" s="628"/>
      <c r="L93" s="628"/>
      <c r="M93" s="628"/>
      <c r="N93" s="629"/>
      <c r="O93" s="653"/>
      <c r="P93" s="654"/>
      <c r="Q93" s="654"/>
      <c r="R93" s="654"/>
      <c r="S93" s="654"/>
      <c r="T93" s="654"/>
      <c r="U93" s="654"/>
      <c r="V93" s="654"/>
      <c r="W93" s="654"/>
      <c r="X93" s="654"/>
      <c r="Y93" s="654"/>
      <c r="Z93" s="654"/>
      <c r="AA93" s="655"/>
      <c r="AB93" s="615"/>
      <c r="AC93" s="31"/>
      <c r="AD93" s="31"/>
      <c r="AE93" s="31"/>
      <c r="AF93" s="3"/>
      <c r="AG93" s="3"/>
    </row>
    <row r="94" spans="1:33" ht="20.100000000000001" customHeight="1">
      <c r="A94" s="3"/>
      <c r="B94" s="615"/>
      <c r="C94" s="558" t="s">
        <v>35</v>
      </c>
      <c r="D94" s="559"/>
      <c r="E94" s="559"/>
      <c r="F94" s="559"/>
      <c r="G94" s="559"/>
      <c r="H94" s="559"/>
      <c r="I94" s="559"/>
      <c r="J94" s="559"/>
      <c r="K94" s="559"/>
      <c r="L94" s="559"/>
      <c r="M94" s="559"/>
      <c r="N94" s="560"/>
      <c r="O94" s="653"/>
      <c r="P94" s="654"/>
      <c r="Q94" s="654"/>
      <c r="R94" s="654"/>
      <c r="S94" s="654"/>
      <c r="T94" s="654"/>
      <c r="U94" s="654"/>
      <c r="V94" s="654"/>
      <c r="W94" s="654"/>
      <c r="X94" s="654"/>
      <c r="Y94" s="654"/>
      <c r="Z94" s="654"/>
      <c r="AA94" s="655"/>
      <c r="AB94" s="615"/>
      <c r="AC94" s="31"/>
      <c r="AD94" s="31"/>
      <c r="AE94" s="31"/>
      <c r="AF94" s="3"/>
      <c r="AG94" s="3"/>
    </row>
    <row r="95" spans="1:33" ht="20.100000000000001" customHeight="1">
      <c r="A95" s="3"/>
      <c r="B95" s="615"/>
      <c r="C95" s="461" t="s">
        <v>36</v>
      </c>
      <c r="D95" s="559"/>
      <c r="E95" s="559"/>
      <c r="F95" s="559"/>
      <c r="G95" s="559"/>
      <c r="H95" s="559"/>
      <c r="I95" s="559"/>
      <c r="J95" s="559"/>
      <c r="K95" s="559"/>
      <c r="L95" s="559"/>
      <c r="M95" s="559"/>
      <c r="N95" s="560"/>
      <c r="O95" s="653"/>
      <c r="P95" s="654"/>
      <c r="Q95" s="654"/>
      <c r="R95" s="654"/>
      <c r="S95" s="654"/>
      <c r="T95" s="654"/>
      <c r="U95" s="654"/>
      <c r="V95" s="654"/>
      <c r="W95" s="654"/>
      <c r="X95" s="654"/>
      <c r="Y95" s="654"/>
      <c r="Z95" s="654"/>
      <c r="AA95" s="655"/>
      <c r="AB95" s="615"/>
      <c r="AC95" s="31"/>
      <c r="AD95" s="31"/>
      <c r="AE95" s="31"/>
      <c r="AF95" s="3"/>
      <c r="AG95" s="3"/>
    </row>
    <row r="96" spans="1:33" ht="20.100000000000001" customHeight="1">
      <c r="A96" s="3"/>
      <c r="B96" s="616"/>
      <c r="C96" s="462" t="s">
        <v>864</v>
      </c>
      <c r="D96" s="562"/>
      <c r="E96" s="562"/>
      <c r="F96" s="562"/>
      <c r="G96" s="562"/>
      <c r="H96" s="562"/>
      <c r="I96" s="562"/>
      <c r="J96" s="562"/>
      <c r="K96" s="562"/>
      <c r="L96" s="562"/>
      <c r="M96" s="562"/>
      <c r="N96" s="563"/>
      <c r="O96" s="641"/>
      <c r="P96" s="642"/>
      <c r="Q96" s="642"/>
      <c r="R96" s="642"/>
      <c r="S96" s="642"/>
      <c r="T96" s="642"/>
      <c r="U96" s="642"/>
      <c r="V96" s="642"/>
      <c r="W96" s="642"/>
      <c r="X96" s="642"/>
      <c r="Y96" s="642"/>
      <c r="Z96" s="642"/>
      <c r="AA96" s="643"/>
      <c r="AB96" s="616"/>
      <c r="AC96" s="31"/>
      <c r="AD96" s="31"/>
      <c r="AE96" s="31"/>
      <c r="AF96" s="3"/>
      <c r="AG96" s="3"/>
    </row>
    <row r="97" spans="1:33" ht="20.100000000000001" customHeight="1">
      <c r="A97" s="3"/>
      <c r="B97" s="631" t="s">
        <v>37</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3"/>
      <c r="AC97" s="31"/>
      <c r="AD97" s="31"/>
      <c r="AE97" s="31"/>
      <c r="AF97" s="3"/>
      <c r="AG97" s="3"/>
    </row>
    <row r="98" spans="1:33" ht="20.100000000000001" customHeight="1">
      <c r="A98" s="3"/>
      <c r="B98" s="671">
        <v>24</v>
      </c>
      <c r="C98" s="456" t="s">
        <v>38</v>
      </c>
      <c r="D98" s="457"/>
      <c r="E98" s="457"/>
      <c r="F98" s="457"/>
      <c r="G98" s="457"/>
      <c r="H98" s="457"/>
      <c r="I98" s="457"/>
      <c r="J98" s="457"/>
      <c r="K98" s="457"/>
      <c r="L98" s="457"/>
      <c r="M98" s="457"/>
      <c r="N98" s="458"/>
      <c r="O98" s="576" t="s">
        <v>865</v>
      </c>
      <c r="P98" s="457"/>
      <c r="Q98" s="457"/>
      <c r="R98" s="457"/>
      <c r="S98" s="457"/>
      <c r="T98" s="457"/>
      <c r="U98" s="457"/>
      <c r="V98" s="457"/>
      <c r="W98" s="457"/>
      <c r="X98" s="457"/>
      <c r="Y98" s="457"/>
      <c r="Z98" s="457"/>
      <c r="AA98" s="457"/>
      <c r="AB98" s="459" t="s">
        <v>8</v>
      </c>
      <c r="AC98" s="31"/>
      <c r="AD98" s="31"/>
      <c r="AE98" s="31"/>
      <c r="AF98" s="3"/>
      <c r="AG98" s="3"/>
    </row>
    <row r="99" spans="1:33" ht="20.100000000000001" customHeight="1">
      <c r="A99" s="3"/>
      <c r="B99" s="672"/>
      <c r="C99" s="597" t="s">
        <v>676</v>
      </c>
      <c r="D99" s="598"/>
      <c r="E99" s="598"/>
      <c r="F99" s="598"/>
      <c r="G99" s="598"/>
      <c r="H99" s="598"/>
      <c r="I99" s="598"/>
      <c r="J99" s="598"/>
      <c r="K99" s="598"/>
      <c r="L99" s="598"/>
      <c r="M99" s="598"/>
      <c r="N99" s="599"/>
      <c r="O99" s="604" t="s">
        <v>969</v>
      </c>
      <c r="P99" s="598"/>
      <c r="Q99" s="598"/>
      <c r="R99" s="598"/>
      <c r="S99" s="598"/>
      <c r="T99" s="598"/>
      <c r="U99" s="598"/>
      <c r="V99" s="598"/>
      <c r="W99" s="598"/>
      <c r="X99" s="598"/>
      <c r="Y99" s="598"/>
      <c r="Z99" s="598"/>
      <c r="AA99" s="598"/>
      <c r="AB99" s="640" t="s">
        <v>8</v>
      </c>
      <c r="AC99" s="31"/>
      <c r="AD99" s="31"/>
      <c r="AE99" s="31"/>
      <c r="AF99" s="3"/>
      <c r="AG99" s="3"/>
    </row>
    <row r="100" spans="1:33" ht="20.100000000000001" customHeight="1">
      <c r="A100" s="3"/>
      <c r="B100" s="672"/>
      <c r="C100" s="647"/>
      <c r="D100" s="648"/>
      <c r="E100" s="648"/>
      <c r="F100" s="648"/>
      <c r="G100" s="648"/>
      <c r="H100" s="648"/>
      <c r="I100" s="648"/>
      <c r="J100" s="648"/>
      <c r="K100" s="648"/>
      <c r="L100" s="648"/>
      <c r="M100" s="648"/>
      <c r="N100" s="649"/>
      <c r="O100" s="654"/>
      <c r="P100" s="648"/>
      <c r="Q100" s="648"/>
      <c r="R100" s="648"/>
      <c r="S100" s="648"/>
      <c r="T100" s="648"/>
      <c r="U100" s="648"/>
      <c r="V100" s="648"/>
      <c r="W100" s="648"/>
      <c r="X100" s="648"/>
      <c r="Y100" s="648"/>
      <c r="Z100" s="648"/>
      <c r="AA100" s="648"/>
      <c r="AB100" s="615"/>
      <c r="AC100" s="340"/>
      <c r="AD100" s="340"/>
      <c r="AE100" s="340"/>
      <c r="AF100" s="3"/>
      <c r="AG100" s="3"/>
    </row>
    <row r="101" spans="1:33" ht="20.100000000000001" customHeight="1">
      <c r="A101" s="3"/>
      <c r="B101" s="672"/>
      <c r="C101" s="647"/>
      <c r="D101" s="648"/>
      <c r="E101" s="648"/>
      <c r="F101" s="648"/>
      <c r="G101" s="648"/>
      <c r="H101" s="648"/>
      <c r="I101" s="648"/>
      <c r="J101" s="648"/>
      <c r="K101" s="648"/>
      <c r="L101" s="648"/>
      <c r="M101" s="648"/>
      <c r="N101" s="649"/>
      <c r="O101" s="654"/>
      <c r="P101" s="648"/>
      <c r="Q101" s="648"/>
      <c r="R101" s="648"/>
      <c r="S101" s="648"/>
      <c r="T101" s="648"/>
      <c r="U101" s="648"/>
      <c r="V101" s="648"/>
      <c r="W101" s="648"/>
      <c r="X101" s="648"/>
      <c r="Y101" s="648"/>
      <c r="Z101" s="648"/>
      <c r="AA101" s="648"/>
      <c r="AB101" s="615"/>
      <c r="AC101" s="398"/>
      <c r="AD101" s="398"/>
      <c r="AE101" s="398"/>
      <c r="AF101" s="3"/>
      <c r="AG101" s="3"/>
    </row>
    <row r="102" spans="1:33" ht="19.5" customHeight="1">
      <c r="A102" s="3"/>
      <c r="B102" s="673"/>
      <c r="C102" s="650"/>
      <c r="D102" s="651"/>
      <c r="E102" s="651"/>
      <c r="F102" s="651"/>
      <c r="G102" s="651"/>
      <c r="H102" s="651"/>
      <c r="I102" s="651"/>
      <c r="J102" s="651"/>
      <c r="K102" s="651"/>
      <c r="L102" s="651"/>
      <c r="M102" s="651"/>
      <c r="N102" s="652"/>
      <c r="O102" s="651"/>
      <c r="P102" s="651"/>
      <c r="Q102" s="651"/>
      <c r="R102" s="651"/>
      <c r="S102" s="651"/>
      <c r="T102" s="651"/>
      <c r="U102" s="651"/>
      <c r="V102" s="651"/>
      <c r="W102" s="651"/>
      <c r="X102" s="651"/>
      <c r="Y102" s="651"/>
      <c r="Z102" s="651"/>
      <c r="AA102" s="651"/>
      <c r="AB102" s="616"/>
      <c r="AC102" s="340"/>
      <c r="AD102" s="340"/>
      <c r="AE102" s="340"/>
      <c r="AF102" s="3"/>
      <c r="AG102" s="3"/>
    </row>
    <row r="103" spans="1:33" ht="20.100000000000001" customHeight="1">
      <c r="A103" s="3"/>
      <c r="B103" s="631" t="s">
        <v>43</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3"/>
      <c r="AC103" s="31"/>
      <c r="AD103" s="31"/>
      <c r="AE103" s="31"/>
      <c r="AF103" s="3"/>
      <c r="AG103" s="3"/>
    </row>
    <row r="104" spans="1:33" ht="20.100000000000001" customHeight="1">
      <c r="A104" s="3"/>
      <c r="B104" s="623">
        <v>25</v>
      </c>
      <c r="C104" s="457" t="s">
        <v>0</v>
      </c>
      <c r="D104" s="457"/>
      <c r="E104" s="457"/>
      <c r="F104" s="457"/>
      <c r="G104" s="457"/>
      <c r="H104" s="457"/>
      <c r="I104" s="457"/>
      <c r="J104" s="457"/>
      <c r="K104" s="457"/>
      <c r="L104" s="457"/>
      <c r="M104" s="457"/>
      <c r="N104" s="458"/>
      <c r="O104" s="576" t="s">
        <v>866</v>
      </c>
      <c r="P104" s="457"/>
      <c r="Q104" s="457"/>
      <c r="R104" s="457"/>
      <c r="S104" s="457"/>
      <c r="T104" s="457"/>
      <c r="U104" s="457"/>
      <c r="V104" s="457"/>
      <c r="W104" s="457"/>
      <c r="X104" s="457"/>
      <c r="Y104" s="457"/>
      <c r="Z104" s="457"/>
      <c r="AA104" s="457"/>
      <c r="AB104" s="459" t="s">
        <v>8</v>
      </c>
      <c r="AC104" s="31"/>
      <c r="AD104" s="31"/>
      <c r="AE104" s="31"/>
      <c r="AF104" s="3"/>
      <c r="AG104" s="3"/>
    </row>
    <row r="105" spans="1:33" ht="20.100000000000001" customHeight="1">
      <c r="A105" s="3"/>
      <c r="B105" s="615"/>
      <c r="C105" s="628" t="s">
        <v>44</v>
      </c>
      <c r="D105" s="628"/>
      <c r="E105" s="628"/>
      <c r="F105" s="628"/>
      <c r="G105" s="628"/>
      <c r="H105" s="628"/>
      <c r="I105" s="628"/>
      <c r="J105" s="628"/>
      <c r="K105" s="628"/>
      <c r="L105" s="628"/>
      <c r="M105" s="628"/>
      <c r="N105" s="629"/>
      <c r="O105" s="558" t="s">
        <v>45</v>
      </c>
      <c r="P105" s="559"/>
      <c r="Q105" s="559"/>
      <c r="R105" s="559"/>
      <c r="S105" s="559"/>
      <c r="T105" s="559"/>
      <c r="U105" s="559"/>
      <c r="V105" s="559"/>
      <c r="W105" s="559"/>
      <c r="X105" s="559"/>
      <c r="Y105" s="559"/>
      <c r="Z105" s="559"/>
      <c r="AA105" s="560"/>
      <c r="AB105" s="615" t="s">
        <v>8</v>
      </c>
      <c r="AC105" s="31"/>
      <c r="AD105" s="31"/>
      <c r="AE105" s="31"/>
      <c r="AF105" s="3"/>
      <c r="AG105" s="3"/>
    </row>
    <row r="106" spans="1:33" ht="20.100000000000001" customHeight="1">
      <c r="A106" s="3"/>
      <c r="B106" s="615"/>
      <c r="C106" s="628"/>
      <c r="D106" s="628"/>
      <c r="E106" s="628"/>
      <c r="F106" s="628"/>
      <c r="G106" s="628"/>
      <c r="H106" s="628"/>
      <c r="I106" s="628"/>
      <c r="J106" s="628"/>
      <c r="K106" s="628"/>
      <c r="L106" s="628"/>
      <c r="M106" s="628"/>
      <c r="N106" s="629"/>
      <c r="O106" s="665" t="s">
        <v>46</v>
      </c>
      <c r="P106" s="665"/>
      <c r="Q106" s="665"/>
      <c r="R106" s="665"/>
      <c r="S106" s="665"/>
      <c r="T106" s="665"/>
      <c r="U106" s="665"/>
      <c r="V106" s="665"/>
      <c r="W106" s="665"/>
      <c r="X106" s="665"/>
      <c r="Y106" s="665"/>
      <c r="Z106" s="665"/>
      <c r="AA106" s="665"/>
      <c r="AB106" s="615"/>
      <c r="AC106" s="31"/>
      <c r="AD106" s="31"/>
      <c r="AE106" s="31"/>
      <c r="AF106" s="3"/>
      <c r="AG106" s="3"/>
    </row>
    <row r="107" spans="1:33" ht="20.100000000000001" customHeight="1">
      <c r="A107" s="3"/>
      <c r="B107" s="615"/>
      <c r="C107" s="628"/>
      <c r="D107" s="628"/>
      <c r="E107" s="628"/>
      <c r="F107" s="628"/>
      <c r="G107" s="628"/>
      <c r="H107" s="628"/>
      <c r="I107" s="628"/>
      <c r="J107" s="628"/>
      <c r="K107" s="628"/>
      <c r="L107" s="628"/>
      <c r="M107" s="628"/>
      <c r="N107" s="629"/>
      <c r="O107" s="666"/>
      <c r="P107" s="666"/>
      <c r="Q107" s="666"/>
      <c r="R107" s="666"/>
      <c r="S107" s="666"/>
      <c r="T107" s="666"/>
      <c r="U107" s="666"/>
      <c r="V107" s="666"/>
      <c r="W107" s="666"/>
      <c r="X107" s="666"/>
      <c r="Y107" s="666"/>
      <c r="Z107" s="666"/>
      <c r="AA107" s="666"/>
      <c r="AB107" s="615"/>
      <c r="AC107" s="31"/>
      <c r="AD107" s="31"/>
      <c r="AE107" s="31"/>
      <c r="AF107" s="3"/>
      <c r="AG107" s="3"/>
    </row>
    <row r="108" spans="1:33" ht="20.100000000000001" customHeight="1">
      <c r="A108" s="3"/>
      <c r="B108" s="615"/>
      <c r="C108" s="635" t="s">
        <v>41</v>
      </c>
      <c r="D108" s="635"/>
      <c r="E108" s="635"/>
      <c r="F108" s="635"/>
      <c r="G108" s="635"/>
      <c r="H108" s="635"/>
      <c r="I108" s="635"/>
      <c r="J108" s="635"/>
      <c r="K108" s="635"/>
      <c r="L108" s="635"/>
      <c r="M108" s="635"/>
      <c r="N108" s="636"/>
      <c r="O108" s="635" t="s">
        <v>42</v>
      </c>
      <c r="P108" s="635"/>
      <c r="Q108" s="635"/>
      <c r="R108" s="635"/>
      <c r="S108" s="635"/>
      <c r="T108" s="635"/>
      <c r="U108" s="635"/>
      <c r="V108" s="635"/>
      <c r="W108" s="635"/>
      <c r="X108" s="635"/>
      <c r="Y108" s="635"/>
      <c r="Z108" s="635"/>
      <c r="AA108" s="635"/>
      <c r="AB108" s="640" t="s">
        <v>8</v>
      </c>
      <c r="AC108" s="202"/>
      <c r="AD108" s="202"/>
      <c r="AE108" s="202"/>
      <c r="AF108" s="3"/>
      <c r="AG108" s="3"/>
    </row>
    <row r="109" spans="1:33" ht="20.100000000000001" customHeight="1">
      <c r="A109" s="3"/>
      <c r="B109" s="616"/>
      <c r="C109" s="638"/>
      <c r="D109" s="638"/>
      <c r="E109" s="638"/>
      <c r="F109" s="638"/>
      <c r="G109" s="638"/>
      <c r="H109" s="638"/>
      <c r="I109" s="638"/>
      <c r="J109" s="638"/>
      <c r="K109" s="638"/>
      <c r="L109" s="638"/>
      <c r="M109" s="638"/>
      <c r="N109" s="639"/>
      <c r="O109" s="638"/>
      <c r="P109" s="638"/>
      <c r="Q109" s="638"/>
      <c r="R109" s="638"/>
      <c r="S109" s="638"/>
      <c r="T109" s="638"/>
      <c r="U109" s="638"/>
      <c r="V109" s="638"/>
      <c r="W109" s="638"/>
      <c r="X109" s="638"/>
      <c r="Y109" s="638"/>
      <c r="Z109" s="638"/>
      <c r="AA109" s="638"/>
      <c r="AB109" s="616"/>
      <c r="AC109" s="202"/>
      <c r="AD109" s="202"/>
      <c r="AE109" s="202"/>
      <c r="AF109" s="3"/>
      <c r="AG109" s="3"/>
    </row>
    <row r="110" spans="1:33" ht="20.100000000000001" customHeight="1">
      <c r="A110" s="3"/>
      <c r="B110" s="631" t="s">
        <v>47</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3"/>
      <c r="AC110" s="31"/>
      <c r="AD110" s="31"/>
      <c r="AE110" s="31"/>
      <c r="AF110" s="3"/>
      <c r="AG110" s="3"/>
    </row>
    <row r="111" spans="1:33" ht="20.100000000000001" customHeight="1">
      <c r="A111" s="3"/>
      <c r="B111" s="623">
        <v>26</v>
      </c>
      <c r="C111" s="456" t="s">
        <v>504</v>
      </c>
      <c r="D111" s="457"/>
      <c r="E111" s="457"/>
      <c r="F111" s="457"/>
      <c r="G111" s="457"/>
      <c r="H111" s="457"/>
      <c r="I111" s="457"/>
      <c r="J111" s="457"/>
      <c r="K111" s="457"/>
      <c r="L111" s="457"/>
      <c r="M111" s="457"/>
      <c r="N111" s="458"/>
      <c r="O111" s="457" t="s">
        <v>7</v>
      </c>
      <c r="P111" s="457"/>
      <c r="Q111" s="457"/>
      <c r="R111" s="457"/>
      <c r="S111" s="457"/>
      <c r="T111" s="457"/>
      <c r="U111" s="457"/>
      <c r="V111" s="457"/>
      <c r="W111" s="457"/>
      <c r="X111" s="457"/>
      <c r="Y111" s="457"/>
      <c r="Z111" s="457"/>
      <c r="AA111" s="457"/>
      <c r="AB111" s="459" t="s">
        <v>8</v>
      </c>
      <c r="AC111" s="31"/>
      <c r="AD111" s="31"/>
      <c r="AE111" s="31"/>
      <c r="AF111" s="3"/>
      <c r="AG111" s="3"/>
    </row>
    <row r="112" spans="1:33" ht="20.100000000000001" customHeight="1">
      <c r="A112" s="3"/>
      <c r="B112" s="615"/>
      <c r="C112" s="564" t="s">
        <v>48</v>
      </c>
      <c r="D112" s="565"/>
      <c r="E112" s="565"/>
      <c r="F112" s="565"/>
      <c r="G112" s="565"/>
      <c r="H112" s="565"/>
      <c r="I112" s="565"/>
      <c r="J112" s="565"/>
      <c r="K112" s="565"/>
      <c r="L112" s="565"/>
      <c r="M112" s="565"/>
      <c r="N112" s="566"/>
      <c r="O112" s="565" t="s">
        <v>49</v>
      </c>
      <c r="P112" s="565"/>
      <c r="Q112" s="565"/>
      <c r="R112" s="565"/>
      <c r="S112" s="565"/>
      <c r="T112" s="565"/>
      <c r="U112" s="565"/>
      <c r="V112" s="565"/>
      <c r="W112" s="565"/>
      <c r="X112" s="565"/>
      <c r="Y112" s="565"/>
      <c r="Z112" s="565"/>
      <c r="AA112" s="565"/>
      <c r="AB112" s="554" t="s">
        <v>8</v>
      </c>
      <c r="AC112" s="31"/>
      <c r="AD112" s="31"/>
      <c r="AE112" s="31"/>
      <c r="AF112" s="3"/>
      <c r="AG112" s="3"/>
    </row>
    <row r="113" spans="1:33" ht="20.100000000000001" customHeight="1">
      <c r="A113" s="3"/>
      <c r="B113" s="615"/>
      <c r="C113" s="453" t="s">
        <v>38</v>
      </c>
      <c r="D113" s="454"/>
      <c r="E113" s="454"/>
      <c r="F113" s="454"/>
      <c r="G113" s="454"/>
      <c r="H113" s="454"/>
      <c r="I113" s="454"/>
      <c r="J113" s="454"/>
      <c r="K113" s="454"/>
      <c r="L113" s="454"/>
      <c r="M113" s="454"/>
      <c r="N113" s="455"/>
      <c r="O113" s="577" t="s">
        <v>865</v>
      </c>
      <c r="P113" s="454"/>
      <c r="Q113" s="454"/>
      <c r="R113" s="454"/>
      <c r="S113" s="454"/>
      <c r="T113" s="454"/>
      <c r="U113" s="454"/>
      <c r="V113" s="454"/>
      <c r="W113" s="454"/>
      <c r="X113" s="454"/>
      <c r="Y113" s="454"/>
      <c r="Z113" s="454"/>
      <c r="AA113" s="454"/>
      <c r="AB113" s="460" t="s">
        <v>8</v>
      </c>
      <c r="AC113" s="31"/>
      <c r="AD113" s="31"/>
      <c r="AE113" s="31"/>
      <c r="AF113" s="3"/>
      <c r="AG113" s="3"/>
    </row>
    <row r="114" spans="1:33" ht="20.100000000000001" customHeight="1">
      <c r="A114" s="3"/>
      <c r="B114" s="615"/>
      <c r="C114" s="453" t="s">
        <v>0</v>
      </c>
      <c r="D114" s="454"/>
      <c r="E114" s="454"/>
      <c r="F114" s="454"/>
      <c r="G114" s="454"/>
      <c r="H114" s="454"/>
      <c r="I114" s="454"/>
      <c r="J114" s="454"/>
      <c r="K114" s="454"/>
      <c r="L114" s="454"/>
      <c r="M114" s="454"/>
      <c r="N114" s="455"/>
      <c r="O114" s="577" t="s">
        <v>866</v>
      </c>
      <c r="P114" s="454"/>
      <c r="Q114" s="454"/>
      <c r="R114" s="454"/>
      <c r="S114" s="454"/>
      <c r="T114" s="454"/>
      <c r="U114" s="454"/>
      <c r="V114" s="454"/>
      <c r="W114" s="454"/>
      <c r="X114" s="454"/>
      <c r="Y114" s="454"/>
      <c r="Z114" s="454"/>
      <c r="AA114" s="454"/>
      <c r="AB114" s="460" t="s">
        <v>8</v>
      </c>
      <c r="AC114" s="31"/>
      <c r="AD114" s="31"/>
      <c r="AE114" s="31"/>
      <c r="AF114" s="3"/>
      <c r="AG114" s="3"/>
    </row>
    <row r="115" spans="1:33" ht="20.100000000000001" customHeight="1">
      <c r="A115" s="3"/>
      <c r="B115" s="615"/>
      <c r="C115" s="453" t="s">
        <v>39</v>
      </c>
      <c r="D115" s="454"/>
      <c r="E115" s="454"/>
      <c r="F115" s="454"/>
      <c r="G115" s="454"/>
      <c r="H115" s="454"/>
      <c r="I115" s="454"/>
      <c r="J115" s="454"/>
      <c r="K115" s="454"/>
      <c r="L115" s="454"/>
      <c r="M115" s="454"/>
      <c r="N115" s="455"/>
      <c r="O115" s="454" t="s">
        <v>40</v>
      </c>
      <c r="P115" s="454"/>
      <c r="Q115" s="454"/>
      <c r="R115" s="454"/>
      <c r="S115" s="454"/>
      <c r="T115" s="454"/>
      <c r="U115" s="454"/>
      <c r="V115" s="454"/>
      <c r="W115" s="454"/>
      <c r="X115" s="454"/>
      <c r="Y115" s="454"/>
      <c r="Z115" s="454"/>
      <c r="AA115" s="454"/>
      <c r="AB115" s="460" t="s">
        <v>8</v>
      </c>
      <c r="AC115" s="31"/>
      <c r="AD115" s="31"/>
      <c r="AE115" s="31"/>
      <c r="AF115" s="3"/>
      <c r="AG115" s="3"/>
    </row>
    <row r="116" spans="1:33" ht="20.100000000000001" customHeight="1">
      <c r="A116" s="3"/>
      <c r="B116" s="616"/>
      <c r="C116" s="562" t="s">
        <v>505</v>
      </c>
      <c r="D116" s="562"/>
      <c r="E116" s="562"/>
      <c r="F116" s="562"/>
      <c r="G116" s="562"/>
      <c r="H116" s="562"/>
      <c r="I116" s="562"/>
      <c r="J116" s="562"/>
      <c r="K116" s="562"/>
      <c r="L116" s="562"/>
      <c r="M116" s="562"/>
      <c r="N116" s="563"/>
      <c r="O116" s="562" t="s">
        <v>50</v>
      </c>
      <c r="P116" s="562"/>
      <c r="Q116" s="562"/>
      <c r="R116" s="562"/>
      <c r="S116" s="562"/>
      <c r="T116" s="562"/>
      <c r="U116" s="562"/>
      <c r="V116" s="562"/>
      <c r="W116" s="562"/>
      <c r="X116" s="562"/>
      <c r="Y116" s="562"/>
      <c r="Z116" s="562"/>
      <c r="AA116" s="562"/>
      <c r="AB116" s="550" t="s">
        <v>8</v>
      </c>
      <c r="AC116" s="31"/>
      <c r="AD116" s="31"/>
      <c r="AE116" s="31"/>
      <c r="AF116" s="3"/>
      <c r="AG116" s="3"/>
    </row>
    <row r="117" spans="1:33" ht="20.100000000000001" customHeight="1">
      <c r="A117" s="3"/>
      <c r="B117" s="631" t="s">
        <v>51</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3"/>
      <c r="AC117" s="31"/>
      <c r="AD117" s="31"/>
      <c r="AE117" s="31"/>
      <c r="AF117" s="3"/>
      <c r="AG117" s="3"/>
    </row>
    <row r="118" spans="1:33" ht="20.100000000000001" customHeight="1">
      <c r="A118" s="3"/>
      <c r="B118" s="623">
        <v>27</v>
      </c>
      <c r="C118" s="624" t="s">
        <v>52</v>
      </c>
      <c r="D118" s="625"/>
      <c r="E118" s="625"/>
      <c r="F118" s="625"/>
      <c r="G118" s="625"/>
      <c r="H118" s="625"/>
      <c r="I118" s="625"/>
      <c r="J118" s="625"/>
      <c r="K118" s="625"/>
      <c r="L118" s="625"/>
      <c r="M118" s="625"/>
      <c r="N118" s="626"/>
      <c r="O118" s="638" t="s">
        <v>53</v>
      </c>
      <c r="P118" s="638"/>
      <c r="Q118" s="638"/>
      <c r="R118" s="638"/>
      <c r="S118" s="638"/>
      <c r="T118" s="638"/>
      <c r="U118" s="638"/>
      <c r="V118" s="638"/>
      <c r="W118" s="638"/>
      <c r="X118" s="638"/>
      <c r="Y118" s="638"/>
      <c r="Z118" s="638"/>
      <c r="AA118" s="638"/>
      <c r="AB118" s="623" t="s">
        <v>8</v>
      </c>
      <c r="AC118" s="31"/>
      <c r="AD118" s="31"/>
      <c r="AE118" s="31"/>
      <c r="AF118" s="3"/>
      <c r="AG118" s="3"/>
    </row>
    <row r="119" spans="1:33" ht="20.100000000000001" customHeight="1">
      <c r="A119" s="3"/>
      <c r="B119" s="615"/>
      <c r="C119" s="620"/>
      <c r="D119" s="621"/>
      <c r="E119" s="621"/>
      <c r="F119" s="621"/>
      <c r="G119" s="621"/>
      <c r="H119" s="621"/>
      <c r="I119" s="621"/>
      <c r="J119" s="621"/>
      <c r="K119" s="621"/>
      <c r="L119" s="621"/>
      <c r="M119" s="621"/>
      <c r="N119" s="622"/>
      <c r="O119" s="667"/>
      <c r="P119" s="667"/>
      <c r="Q119" s="667"/>
      <c r="R119" s="667"/>
      <c r="S119" s="667"/>
      <c r="T119" s="667"/>
      <c r="U119" s="667"/>
      <c r="V119" s="667"/>
      <c r="W119" s="667"/>
      <c r="X119" s="667"/>
      <c r="Y119" s="667"/>
      <c r="Z119" s="667"/>
      <c r="AA119" s="667"/>
      <c r="AB119" s="630"/>
      <c r="AC119" s="31"/>
      <c r="AD119" s="31"/>
      <c r="AE119" s="31"/>
      <c r="AF119" s="3"/>
      <c r="AG119" s="3"/>
    </row>
    <row r="120" spans="1:33" ht="20.100000000000001" customHeight="1">
      <c r="A120" s="3"/>
      <c r="B120" s="616"/>
      <c r="C120" s="562" t="s">
        <v>54</v>
      </c>
      <c r="D120" s="562"/>
      <c r="E120" s="562"/>
      <c r="F120" s="562"/>
      <c r="G120" s="562"/>
      <c r="H120" s="562"/>
      <c r="I120" s="562"/>
      <c r="J120" s="562"/>
      <c r="K120" s="562"/>
      <c r="L120" s="562"/>
      <c r="M120" s="562"/>
      <c r="N120" s="563"/>
      <c r="O120" s="578" t="s">
        <v>936</v>
      </c>
      <c r="P120" s="562"/>
      <c r="Q120" s="562"/>
      <c r="R120" s="562"/>
      <c r="S120" s="562"/>
      <c r="T120" s="562"/>
      <c r="U120" s="562"/>
      <c r="V120" s="562"/>
      <c r="W120" s="562"/>
      <c r="X120" s="562"/>
      <c r="Y120" s="562"/>
      <c r="Z120" s="562"/>
      <c r="AA120" s="562"/>
      <c r="AB120" s="550" t="s">
        <v>8</v>
      </c>
      <c r="AC120" s="31"/>
      <c r="AD120" s="31"/>
      <c r="AE120" s="31"/>
      <c r="AF120" s="3"/>
      <c r="AG120" s="3"/>
    </row>
    <row r="121" spans="1:33" ht="20.100000000000001" customHeight="1">
      <c r="A121" s="3"/>
      <c r="B121" s="631" t="s">
        <v>863</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398"/>
      <c r="AD121" s="398"/>
      <c r="AE121" s="398"/>
      <c r="AF121" s="3"/>
      <c r="AG121" s="3"/>
    </row>
    <row r="122" spans="1:33" ht="20.100000000000001" customHeight="1">
      <c r="A122" s="3"/>
      <c r="B122" s="623">
        <v>28</v>
      </c>
      <c r="C122" s="663" t="s">
        <v>868</v>
      </c>
      <c r="D122" s="663"/>
      <c r="E122" s="663"/>
      <c r="F122" s="663"/>
      <c r="G122" s="663"/>
      <c r="H122" s="663"/>
      <c r="I122" s="663"/>
      <c r="J122" s="663"/>
      <c r="K122" s="663"/>
      <c r="L122" s="663"/>
      <c r="M122" s="663"/>
      <c r="N122" s="663"/>
      <c r="O122" s="656" t="s">
        <v>957</v>
      </c>
      <c r="P122" s="656"/>
      <c r="Q122" s="656"/>
      <c r="R122" s="656"/>
      <c r="S122" s="656"/>
      <c r="T122" s="656"/>
      <c r="U122" s="656"/>
      <c r="V122" s="656"/>
      <c r="W122" s="656"/>
      <c r="X122" s="656"/>
      <c r="Y122" s="656"/>
      <c r="Z122" s="656"/>
      <c r="AA122" s="656"/>
      <c r="AB122" s="593" t="s">
        <v>8</v>
      </c>
      <c r="AC122" s="398"/>
      <c r="AD122" s="398"/>
      <c r="AE122" s="398"/>
      <c r="AF122" s="3"/>
      <c r="AG122" s="3"/>
    </row>
    <row r="123" spans="1:33" ht="20.100000000000001" customHeight="1">
      <c r="A123" s="3"/>
      <c r="B123" s="616"/>
      <c r="C123" s="642"/>
      <c r="D123" s="642"/>
      <c r="E123" s="642"/>
      <c r="F123" s="642"/>
      <c r="G123" s="642"/>
      <c r="H123" s="642"/>
      <c r="I123" s="642"/>
      <c r="J123" s="642"/>
      <c r="K123" s="642"/>
      <c r="L123" s="642"/>
      <c r="M123" s="642"/>
      <c r="N123" s="642"/>
      <c r="O123" s="656"/>
      <c r="P123" s="656"/>
      <c r="Q123" s="656"/>
      <c r="R123" s="656"/>
      <c r="S123" s="656"/>
      <c r="T123" s="656"/>
      <c r="U123" s="656"/>
      <c r="V123" s="656"/>
      <c r="W123" s="656"/>
      <c r="X123" s="656"/>
      <c r="Y123" s="656"/>
      <c r="Z123" s="656"/>
      <c r="AA123" s="656"/>
      <c r="AB123" s="593"/>
      <c r="AC123" s="398"/>
      <c r="AD123" s="398"/>
      <c r="AE123" s="398"/>
      <c r="AF123" s="3"/>
      <c r="AG123" s="3"/>
    </row>
    <row r="124" spans="1:33" ht="20.100000000000001" customHeight="1">
      <c r="A124" s="3"/>
      <c r="B124" s="594" t="s">
        <v>870</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6"/>
      <c r="AC124" s="398"/>
      <c r="AD124" s="398"/>
      <c r="AE124" s="398"/>
      <c r="AF124" s="3"/>
      <c r="AG124" s="3"/>
    </row>
    <row r="125" spans="1:33" ht="20.100000000000001" customHeight="1">
      <c r="A125" s="3"/>
      <c r="B125" s="463">
        <v>29</v>
      </c>
      <c r="C125" s="656" t="s">
        <v>869</v>
      </c>
      <c r="D125" s="656"/>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452" t="s">
        <v>8</v>
      </c>
      <c r="AC125" s="398"/>
      <c r="AD125" s="398"/>
      <c r="AE125" s="398"/>
      <c r="AF125" s="3"/>
      <c r="AG125" s="3"/>
    </row>
    <row r="126" spans="1:33" ht="38.25" customHeight="1">
      <c r="A126" s="3"/>
      <c r="B126" s="463">
        <v>30</v>
      </c>
      <c r="C126" s="656" t="s">
        <v>871</v>
      </c>
      <c r="D126" s="656"/>
      <c r="E126" s="656"/>
      <c r="F126" s="656"/>
      <c r="G126" s="656"/>
      <c r="H126" s="656"/>
      <c r="I126" s="656"/>
      <c r="J126" s="656"/>
      <c r="K126" s="656"/>
      <c r="L126" s="656"/>
      <c r="M126" s="656"/>
      <c r="N126" s="656"/>
      <c r="O126" s="656" t="s">
        <v>973</v>
      </c>
      <c r="P126" s="656"/>
      <c r="Q126" s="656"/>
      <c r="R126" s="656"/>
      <c r="S126" s="656"/>
      <c r="T126" s="656"/>
      <c r="U126" s="656"/>
      <c r="V126" s="656"/>
      <c r="W126" s="656"/>
      <c r="X126" s="656"/>
      <c r="Y126" s="656"/>
      <c r="Z126" s="656"/>
      <c r="AA126" s="656"/>
      <c r="AB126" s="452" t="s">
        <v>8</v>
      </c>
      <c r="AC126" s="398"/>
      <c r="AD126" s="398"/>
      <c r="AE126" s="398"/>
      <c r="AF126" s="3"/>
      <c r="AG126" s="3"/>
    </row>
    <row r="127" spans="1:33" ht="20.100000000000001" customHeight="1">
      <c r="A127" s="3"/>
      <c r="B127" s="6"/>
      <c r="C127" s="340"/>
      <c r="D127" s="340"/>
      <c r="E127" s="340"/>
      <c r="F127" s="340"/>
      <c r="G127" s="340"/>
      <c r="H127" s="340"/>
      <c r="I127" s="340"/>
      <c r="J127" s="340"/>
      <c r="K127" s="340"/>
      <c r="L127" s="340"/>
      <c r="M127" s="340"/>
      <c r="N127" s="340"/>
      <c r="O127" s="334"/>
      <c r="P127" s="334"/>
      <c r="Q127" s="334"/>
      <c r="R127" s="334"/>
      <c r="S127" s="334"/>
      <c r="T127" s="334"/>
      <c r="U127" s="334"/>
      <c r="V127" s="334"/>
      <c r="W127" s="334"/>
      <c r="X127" s="334"/>
      <c r="Y127" s="334"/>
      <c r="Z127" s="334"/>
      <c r="AA127" s="334"/>
      <c r="AB127" s="6"/>
      <c r="AC127" s="340"/>
      <c r="AD127" s="340"/>
      <c r="AE127" s="340"/>
      <c r="AF127" s="3"/>
      <c r="AG127" s="3"/>
    </row>
    <row r="128" spans="1:33" ht="20.100000000000001" customHeight="1">
      <c r="A128" s="3"/>
      <c r="B128" s="11" t="s">
        <v>958</v>
      </c>
      <c r="C128" s="340"/>
      <c r="D128" s="340"/>
      <c r="E128" s="340"/>
      <c r="F128" s="340"/>
      <c r="G128" s="340"/>
      <c r="H128" s="340"/>
      <c r="I128" s="340"/>
      <c r="J128" s="340"/>
      <c r="K128" s="340"/>
      <c r="L128" s="340"/>
      <c r="M128" s="340"/>
      <c r="N128" s="340"/>
      <c r="O128" s="334"/>
      <c r="P128" s="334"/>
      <c r="Q128" s="334"/>
      <c r="R128" s="334"/>
      <c r="S128" s="334"/>
      <c r="T128" s="334"/>
      <c r="U128" s="334"/>
      <c r="V128" s="334"/>
      <c r="W128" s="334"/>
      <c r="X128" s="334"/>
      <c r="Y128" s="334"/>
      <c r="Z128" s="334"/>
      <c r="AA128" s="334"/>
      <c r="AB128" s="6"/>
      <c r="AC128" s="340"/>
      <c r="AD128" s="340"/>
      <c r="AE128" s="340"/>
      <c r="AF128" s="3"/>
      <c r="AG128" s="3"/>
    </row>
    <row r="129" spans="1:33" ht="20.100000000000001" customHeight="1">
      <c r="A129" s="3"/>
      <c r="B129" s="345" t="s">
        <v>959</v>
      </c>
      <c r="C129" s="340"/>
      <c r="D129" s="340"/>
      <c r="E129" s="340"/>
      <c r="F129" s="340"/>
      <c r="G129" s="340"/>
      <c r="H129" s="340"/>
      <c r="I129" s="340"/>
      <c r="J129" s="340"/>
      <c r="K129" s="340"/>
      <c r="L129" s="340"/>
      <c r="M129" s="340"/>
      <c r="N129" s="340"/>
      <c r="O129" s="334"/>
      <c r="P129" s="334"/>
      <c r="Q129" s="334"/>
      <c r="R129" s="334"/>
      <c r="S129" s="334"/>
      <c r="T129" s="334"/>
      <c r="U129" s="334"/>
      <c r="V129" s="334"/>
      <c r="W129" s="334"/>
      <c r="X129" s="334"/>
      <c r="Y129" s="334"/>
      <c r="Z129" s="334"/>
      <c r="AA129" s="334"/>
      <c r="AB129" s="6"/>
      <c r="AC129" s="340"/>
      <c r="AD129" s="340"/>
      <c r="AE129" s="340"/>
      <c r="AF129" s="3"/>
      <c r="AG129" s="3"/>
    </row>
    <row r="130" spans="1:33" ht="20.100000000000001" customHeight="1">
      <c r="A130" s="3"/>
      <c r="B130" s="346" t="s">
        <v>960</v>
      </c>
      <c r="C130" s="340"/>
      <c r="D130" s="340"/>
      <c r="E130" s="340"/>
      <c r="F130" s="340"/>
      <c r="G130" s="340"/>
      <c r="H130" s="340"/>
      <c r="I130" s="340"/>
      <c r="J130" s="340"/>
      <c r="K130" s="340"/>
      <c r="L130" s="340"/>
      <c r="M130" s="340"/>
      <c r="N130" s="340"/>
      <c r="O130" s="334"/>
      <c r="P130" s="334"/>
      <c r="Q130" s="334"/>
      <c r="R130" s="334"/>
      <c r="S130" s="334"/>
      <c r="T130" s="334"/>
      <c r="U130" s="334"/>
      <c r="V130" s="334"/>
      <c r="W130" s="334"/>
      <c r="X130" s="334"/>
      <c r="Y130" s="334"/>
      <c r="Z130" s="334"/>
      <c r="AA130" s="334"/>
      <c r="AB130" s="6"/>
      <c r="AC130" s="340"/>
      <c r="AD130" s="340"/>
      <c r="AE130" s="340"/>
      <c r="AF130" s="3"/>
      <c r="AG130" s="3"/>
    </row>
    <row r="131" spans="1:33" ht="20.100000000000001" customHeight="1">
      <c r="A131" s="3"/>
      <c r="B131" s="6"/>
      <c r="C131" s="340" t="s">
        <v>678</v>
      </c>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6"/>
      <c r="C132" s="340" t="s">
        <v>680</v>
      </c>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6"/>
      <c r="C133" s="347" t="s">
        <v>681</v>
      </c>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4"/>
      <c r="C134" s="340"/>
      <c r="D134" s="347"/>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t="s">
        <v>677</v>
      </c>
      <c r="C135" s="340"/>
      <c r="D135" s="348" t="s">
        <v>679</v>
      </c>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0"/>
      <c r="D136" s="348"/>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6"/>
      <c r="C137" s="340"/>
      <c r="D137" s="348"/>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c r="C138" s="340"/>
      <c r="D138" s="348"/>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c r="C139" s="340"/>
      <c r="D139" s="348"/>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7"/>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s="1" customFormat="1" ht="20.100000000000001" customHeight="1">
      <c r="A148" s="3"/>
      <c r="B148" s="14"/>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2"/>
      <c r="AC148" s="31"/>
      <c r="AD148" s="31"/>
      <c r="AE148" s="31"/>
      <c r="AF148" s="3"/>
      <c r="AG148" s="3"/>
    </row>
    <row r="149" spans="1:33" s="1" customFormat="1" ht="20.100000000000001" customHeight="1">
      <c r="A149" s="3"/>
      <c r="B149" s="14"/>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2"/>
      <c r="AC149" s="31"/>
      <c r="AD149" s="31"/>
      <c r="AE149" s="31"/>
      <c r="AF149" s="3"/>
      <c r="AG149" s="3"/>
    </row>
    <row r="150" spans="1:33" s="1" customFormat="1" ht="20.100000000000001" customHeight="1">
      <c r="A150" s="3"/>
      <c r="B150" s="14"/>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2"/>
      <c r="AC150" s="31"/>
      <c r="AD150" s="31"/>
      <c r="AE150" s="31"/>
      <c r="AF150" s="3"/>
      <c r="AG150" s="3"/>
    </row>
    <row r="151" spans="1:33" s="1" customFormat="1" ht="20.100000000000001" customHeight="1">
      <c r="A151" s="3"/>
      <c r="B151" s="15"/>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11"/>
      <c r="AC151" s="31"/>
      <c r="AD151" s="31"/>
      <c r="AE151" s="31"/>
      <c r="AF151" s="3"/>
      <c r="AG151" s="3"/>
    </row>
    <row r="152" spans="1:33" s="1" customFormat="1" ht="20.100000000000001" customHeight="1">
      <c r="A152" s="3"/>
      <c r="B152" s="15"/>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11"/>
      <c r="AC152" s="31"/>
      <c r="AD152" s="31"/>
      <c r="AE152" s="31"/>
      <c r="AF152" s="3"/>
      <c r="AG152" s="3"/>
    </row>
    <row r="153" spans="1:33" s="1" customFormat="1" ht="20.100000000000001" customHeight="1">
      <c r="A153" s="3"/>
      <c r="B153" s="15"/>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6"/>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2"/>
      <c r="AC154" s="31"/>
      <c r="AD154" s="31"/>
      <c r="AE154" s="31"/>
      <c r="AF154" s="3"/>
      <c r="AG154" s="3"/>
    </row>
    <row r="155" spans="1:33" s="1" customFormat="1" ht="20.100000000000001" customHeight="1">
      <c r="A155" s="3"/>
      <c r="B155" s="1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2"/>
      <c r="AC155" s="31"/>
      <c r="AD155" s="31"/>
      <c r="AE155" s="31"/>
      <c r="AF155" s="3"/>
      <c r="AG155" s="3"/>
    </row>
    <row r="156" spans="1:33" s="1" customFormat="1" ht="20.100000000000001" customHeight="1">
      <c r="A156" s="3"/>
      <c r="B156" s="2"/>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2"/>
      <c r="AC156" s="31"/>
      <c r="AD156" s="31"/>
      <c r="AE156" s="31"/>
      <c r="AF156" s="3"/>
      <c r="AG156" s="3"/>
    </row>
    <row r="157" spans="1:33" s="1" customFormat="1" ht="20.100000000000001" customHeight="1">
      <c r="A157" s="3"/>
      <c r="B157" s="2"/>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2"/>
      <c r="AC157" s="31"/>
      <c r="AD157" s="31"/>
      <c r="AE157" s="31"/>
      <c r="AF157" s="3"/>
      <c r="AG157" s="3"/>
    </row>
    <row r="158" spans="1:33" s="1" customFormat="1" ht="20.100000000000001" customHeight="1">
      <c r="A158" s="3"/>
      <c r="B158" s="2"/>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11"/>
      <c r="AC158" s="31"/>
      <c r="AD158" s="31"/>
      <c r="AE158" s="31"/>
      <c r="AF158" s="3"/>
      <c r="AG158" s="3"/>
    </row>
    <row r="159" spans="1:33" s="1" customFormat="1" ht="20.100000000000001" customHeight="1">
      <c r="A159" s="3"/>
      <c r="B159" s="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11"/>
      <c r="AC159" s="31"/>
      <c r="AD159" s="31"/>
      <c r="AE159" s="31"/>
      <c r="AF159" s="3"/>
      <c r="AG159" s="3"/>
    </row>
    <row r="160" spans="1:33" s="1" customFormat="1" ht="20.100000000000001" customHeight="1">
      <c r="A160" s="3"/>
      <c r="B160" s="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2"/>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2"/>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11"/>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2"/>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2"/>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2"/>
      <c r="AC168" s="3"/>
      <c r="AD168" s="3"/>
      <c r="AE168" s="3"/>
      <c r="AF168" s="3"/>
      <c r="AG168" s="3"/>
    </row>
    <row r="169" spans="1:33" s="1" customFormat="1" ht="15.75"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
      <c r="AD169" s="3"/>
      <c r="AE169" s="3"/>
      <c r="AF169" s="3"/>
      <c r="AG169" s="3"/>
    </row>
    <row r="170" spans="1:33" s="1" customFormat="1" ht="15.75"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
      <c r="AD170" s="3"/>
      <c r="AE170" s="3"/>
      <c r="AF170" s="3"/>
      <c r="AG170" s="3"/>
    </row>
    <row r="171" spans="1:33" s="1" customFormat="1" ht="15.75"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
      <c r="AD171" s="3"/>
      <c r="AE171" s="3"/>
      <c r="AF171" s="3"/>
      <c r="AG171" s="3"/>
    </row>
    <row r="172" spans="1:33" s="1" customFormat="1" ht="15.75"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
      <c r="AD172" s="3"/>
      <c r="AE172" s="3"/>
      <c r="AF172" s="3"/>
      <c r="AG172" s="3"/>
    </row>
    <row r="173" spans="1:33" s="1" customFormat="1" ht="15.75"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6"/>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6"/>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11"/>
      <c r="AC175" s="3"/>
      <c r="AD175" s="3"/>
      <c r="AE175" s="3"/>
      <c r="AF175" s="3"/>
      <c r="AG175" s="3"/>
    </row>
    <row r="176" spans="1:33" s="1" customFormat="1" ht="15.75" customHeight="1">
      <c r="A176" s="3"/>
      <c r="B176" s="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11"/>
      <c r="AC177" s="3"/>
      <c r="AD177" s="3"/>
      <c r="AE177" s="3"/>
      <c r="AF177" s="3"/>
      <c r="AG177" s="3"/>
    </row>
    <row r="178" spans="1:33" s="1" customFormat="1" ht="15.75" customHeight="1">
      <c r="A178" s="3"/>
      <c r="B178" s="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2"/>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2"/>
      <c r="AC180" s="3"/>
      <c r="AD180" s="3"/>
      <c r="AE180" s="3"/>
      <c r="AF180" s="3"/>
      <c r="AG180" s="3"/>
    </row>
    <row r="181" spans="1:33" s="1" customFormat="1" ht="15.75" customHeight="1">
      <c r="A181" s="3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11"/>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
      <c r="AC182" s="3"/>
      <c r="AD182" s="3"/>
      <c r="AE182" s="3"/>
      <c r="AF182" s="3"/>
      <c r="AG182" s="3"/>
    </row>
    <row r="183" spans="1:33" s="1" customFormat="1" ht="15.75" customHeight="1">
      <c r="A183" s="3"/>
      <c r="B183" s="13"/>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
      <c r="AC183" s="3"/>
      <c r="AD183" s="3"/>
      <c r="AE183" s="3"/>
      <c r="AF183" s="3"/>
      <c r="AG183" s="3"/>
    </row>
    <row r="184" spans="1:33" s="1" customFormat="1" ht="15.75" customHeight="1">
      <c r="A184" s="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
      <c r="AC184" s="3"/>
      <c r="AD184" s="3"/>
      <c r="AE184" s="3"/>
      <c r="AF184" s="3"/>
      <c r="AG184" s="3"/>
    </row>
    <row r="185" spans="1:33" s="1" customFormat="1" ht="15.75" customHeight="1">
      <c r="A185" s="3"/>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
      <c r="AC185" s="3"/>
      <c r="AD185" s="3"/>
      <c r="AE185" s="3"/>
      <c r="AF185" s="3"/>
      <c r="AG185" s="3"/>
    </row>
    <row r="186" spans="1:33" s="1" customFormat="1" ht="15.75" customHeight="1">
      <c r="A186" s="3"/>
      <c r="B186" s="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
      <c r="AC186" s="3"/>
      <c r="AD186" s="3"/>
      <c r="AE186" s="3"/>
      <c r="AF186" s="3"/>
      <c r="AG186" s="3"/>
    </row>
    <row r="187" spans="1:33" s="1" customFormat="1" ht="15.75" customHeight="1">
      <c r="A187" s="3"/>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13"/>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13"/>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6"/>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6"/>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row>
    <row r="208" spans="1:33" s="1" customFormat="1" ht="15.75" customHeight="1">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row>
    <row r="209" spans="2:27" s="1" customFormat="1" ht="15.75" customHeight="1">
      <c r="B209" s="12"/>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s="1" customFormat="1" ht="15.75" customHeight="1">
      <c r="B210" s="12"/>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sheetData>
  <sheetProtection selectLockedCells="1"/>
  <mergeCells count="119">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C118:N119"/>
    <mergeCell ref="B92:B96"/>
    <mergeCell ref="O118:AA119"/>
    <mergeCell ref="C105:N107"/>
    <mergeCell ref="C99:N102"/>
    <mergeCell ref="B98:B102"/>
    <mergeCell ref="B76:B81"/>
    <mergeCell ref="C81:N81"/>
    <mergeCell ref="O81:AA81"/>
    <mergeCell ref="C125:N125"/>
    <mergeCell ref="C126:N126"/>
    <mergeCell ref="O125:AA125"/>
    <mergeCell ref="O126:AA126"/>
    <mergeCell ref="O76:AA80"/>
    <mergeCell ref="C76:N80"/>
    <mergeCell ref="AB76:AB80"/>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O88:AA90"/>
    <mergeCell ref="B82:AB82"/>
    <mergeCell ref="B97:AB97"/>
    <mergeCell ref="O122:AA123"/>
    <mergeCell ref="B83:B87"/>
    <mergeCell ref="AB122:AB123"/>
    <mergeCell ref="B124:AB124"/>
    <mergeCell ref="C58:N59"/>
    <mergeCell ref="O58:AA59"/>
    <mergeCell ref="C73:N73"/>
    <mergeCell ref="O73:AA73"/>
    <mergeCell ref="AB62:AB65"/>
    <mergeCell ref="C69:N70"/>
    <mergeCell ref="B88:B91"/>
    <mergeCell ref="C88:N90"/>
    <mergeCell ref="AB88:AB90"/>
    <mergeCell ref="B66:AB66"/>
    <mergeCell ref="C60:N61"/>
    <mergeCell ref="B117:AB117"/>
    <mergeCell ref="B110:AB110"/>
    <mergeCell ref="B118:B120"/>
    <mergeCell ref="O108:AA109"/>
    <mergeCell ref="AB108:AB109"/>
    <mergeCell ref="O60:AA61"/>
    <mergeCell ref="C62:N65"/>
    <mergeCell ref="O62:AA65"/>
    <mergeCell ref="B104:B109"/>
    <mergeCell ref="AB99:AB102"/>
    <mergeCell ref="O99:AA102"/>
  </mergeCells>
  <phoneticPr fontId="2"/>
  <dataValidations count="1">
    <dataValidation type="list" allowBlank="1" showInputMessage="1" showErrorMessage="1" sqref="AB83:AB96 AB104:AB109 AB111:AB116 AB76 AB98:AB101 AB118:AB120 AB122 AB43 AB45:AB54 AB32:AB36 AB5:AB6 AB14:AB29 AB58:AB65 AB8:AB12 AB125:AB147 AB67:AB74 AB81">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9" max="28" man="1"/>
    <brk id="65" max="28" man="1"/>
    <brk id="109" max="28" man="1"/>
    <brk id="12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D12" sqref="AD12"/>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510</v>
      </c>
      <c r="B1" s="216"/>
      <c r="C1" s="216"/>
      <c r="D1" s="216"/>
      <c r="X1" s="218"/>
      <c r="AB1" s="217" t="s">
        <v>592</v>
      </c>
      <c r="AC1" s="217" t="s">
        <v>594</v>
      </c>
    </row>
    <row r="2" spans="1:29" ht="20.100000000000001" customHeight="1">
      <c r="A2" s="219"/>
      <c r="B2" s="220"/>
      <c r="C2" s="221"/>
      <c r="D2" s="221"/>
      <c r="E2" s="222"/>
      <c r="F2" s="222"/>
      <c r="G2" s="222"/>
      <c r="H2" s="222"/>
      <c r="I2" s="222"/>
      <c r="J2" s="222"/>
      <c r="K2" s="222"/>
      <c r="L2" s="222"/>
      <c r="M2" s="222"/>
      <c r="N2" s="222"/>
      <c r="O2" s="222"/>
      <c r="P2" s="759" t="s">
        <v>487</v>
      </c>
      <c r="Q2" s="759"/>
      <c r="R2" s="223"/>
      <c r="S2" s="224" t="s">
        <v>486</v>
      </c>
      <c r="T2" s="223"/>
      <c r="U2" s="224" t="s">
        <v>485</v>
      </c>
      <c r="V2" s="223"/>
      <c r="W2" s="224" t="s">
        <v>484</v>
      </c>
      <c r="X2" s="225"/>
      <c r="AB2" s="217" t="s">
        <v>655</v>
      </c>
      <c r="AC2" s="217" t="s">
        <v>595</v>
      </c>
    </row>
    <row r="3" spans="1:29" ht="20.100000000000001" customHeight="1">
      <c r="A3" s="219"/>
      <c r="B3" s="220"/>
      <c r="C3" s="221" t="s">
        <v>682</v>
      </c>
      <c r="D3" s="221"/>
      <c r="E3" s="222"/>
      <c r="F3" s="222"/>
      <c r="G3" s="222"/>
      <c r="H3" s="222"/>
      <c r="I3" s="222"/>
      <c r="J3" s="222"/>
      <c r="K3" s="222"/>
      <c r="L3" s="222"/>
      <c r="M3" s="222"/>
      <c r="N3" s="222"/>
      <c r="O3" s="222"/>
      <c r="P3" s="222"/>
      <c r="Q3" s="222"/>
      <c r="R3" s="222"/>
      <c r="S3" s="222"/>
      <c r="T3" s="222"/>
      <c r="U3" s="222"/>
      <c r="V3" s="222"/>
      <c r="W3" s="222"/>
      <c r="X3" s="226"/>
      <c r="AB3" s="217" t="s">
        <v>593</v>
      </c>
      <c r="AC3" s="217" t="s">
        <v>596</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656</v>
      </c>
      <c r="AC4" s="217" t="s">
        <v>597</v>
      </c>
    </row>
    <row r="5" spans="1:29" ht="20.100000000000001" customHeight="1">
      <c r="A5" s="220"/>
      <c r="B5" s="220"/>
      <c r="C5" s="221"/>
      <c r="D5" s="221"/>
      <c r="E5" s="222"/>
      <c r="F5" s="222"/>
      <c r="G5" s="222"/>
      <c r="H5" s="222"/>
      <c r="I5" s="221"/>
      <c r="J5" s="221"/>
      <c r="K5" s="752" t="s" ph="1">
        <v>62</v>
      </c>
      <c r="L5" s="752"/>
      <c r="M5" s="752"/>
      <c r="N5" s="228"/>
      <c r="O5" s="760" ph="1"/>
      <c r="P5" s="760"/>
      <c r="Q5" s="760"/>
      <c r="R5" s="760"/>
      <c r="S5" s="760"/>
      <c r="T5" s="760"/>
      <c r="U5" s="760"/>
      <c r="V5" s="760"/>
      <c r="W5" s="760"/>
      <c r="X5" s="229" ph="1"/>
    </row>
    <row r="6" spans="1:29" ht="20.100000000000001" customHeight="1">
      <c r="A6" s="220"/>
      <c r="B6" s="220"/>
      <c r="C6" s="221"/>
      <c r="D6" s="221"/>
      <c r="E6" s="222"/>
      <c r="F6" s="222"/>
      <c r="G6" s="222"/>
      <c r="H6" s="222"/>
      <c r="I6" s="221"/>
      <c r="J6" s="221"/>
      <c r="K6" s="753"/>
      <c r="L6" s="753"/>
      <c r="M6" s="753"/>
      <c r="N6" s="230"/>
      <c r="O6" s="761"/>
      <c r="P6" s="761"/>
      <c r="Q6" s="761"/>
      <c r="R6" s="761"/>
      <c r="S6" s="761"/>
      <c r="T6" s="761"/>
      <c r="U6" s="761"/>
      <c r="V6" s="761"/>
      <c r="W6" s="761"/>
      <c r="X6" s="229" ph="1"/>
    </row>
    <row r="7" spans="1:29" ht="20.100000000000001" customHeight="1">
      <c r="A7" s="220"/>
      <c r="B7" s="220"/>
      <c r="C7" s="221"/>
      <c r="D7" s="221"/>
      <c r="E7" s="222"/>
      <c r="F7" s="222"/>
      <c r="G7" s="222"/>
      <c r="H7" s="222"/>
      <c r="I7" s="221"/>
      <c r="J7" s="221"/>
      <c r="K7" s="726" t="s" ph="1">
        <v>63</v>
      </c>
      <c r="L7" s="726"/>
      <c r="M7" s="726"/>
      <c r="N7" s="231" t="s">
        <v>511</v>
      </c>
      <c r="O7" s="763"/>
      <c r="P7" s="763"/>
      <c r="Q7" s="763"/>
      <c r="R7" s="763"/>
      <c r="S7" s="342" t="s" ph="1">
        <v>512</v>
      </c>
      <c r="T7" s="764"/>
      <c r="U7" s="764"/>
      <c r="V7" s="764"/>
      <c r="W7" s="764"/>
      <c r="X7" s="232"/>
    </row>
    <row r="8" spans="1:29" ht="20.100000000000001" customHeight="1">
      <c r="A8" s="220"/>
      <c r="B8" s="220"/>
      <c r="C8" s="221"/>
      <c r="D8" s="221"/>
      <c r="E8" s="222"/>
      <c r="F8" s="222"/>
      <c r="G8" s="222"/>
      <c r="H8" s="222"/>
      <c r="I8" s="221"/>
      <c r="J8" s="221"/>
      <c r="K8" s="762"/>
      <c r="L8" s="762"/>
      <c r="M8" s="762"/>
      <c r="N8" s="228"/>
      <c r="O8" s="761" ph="1"/>
      <c r="P8" s="761"/>
      <c r="Q8" s="761"/>
      <c r="R8" s="341"/>
      <c r="S8" s="761" ph="1"/>
      <c r="T8" s="761" ph="1"/>
      <c r="U8" s="761" ph="1"/>
      <c r="V8" s="761" ph="1"/>
      <c r="W8" s="341"/>
      <c r="X8" s="229"/>
    </row>
    <row r="9" spans="1:29" ht="23.25" customHeight="1">
      <c r="A9" s="220"/>
      <c r="B9" s="220"/>
      <c r="C9" s="221"/>
      <c r="D9" s="221"/>
      <c r="E9" s="222"/>
      <c r="F9" s="222"/>
      <c r="G9" s="222"/>
      <c r="H9" s="222"/>
      <c r="I9" s="221"/>
      <c r="J9" s="221"/>
      <c r="K9" s="742"/>
      <c r="L9" s="742"/>
      <c r="M9" s="742"/>
      <c r="N9" s="230"/>
      <c r="O9" s="761" ph="1"/>
      <c r="P9" s="761" ph="1"/>
      <c r="Q9" s="761" ph="1"/>
      <c r="R9" s="761" ph="1"/>
      <c r="S9" s="761" ph="1"/>
      <c r="T9" s="761" ph="1"/>
      <c r="U9" s="761" ph="1"/>
      <c r="V9" s="761" ph="1"/>
      <c r="W9" s="761" ph="1"/>
      <c r="X9" s="229"/>
    </row>
    <row r="10" spans="1:29" ht="20.100000000000001" customHeight="1">
      <c r="A10" s="233"/>
      <c r="B10" s="220"/>
      <c r="C10" s="221"/>
      <c r="D10" s="221"/>
      <c r="E10" s="222"/>
      <c r="F10" s="222"/>
      <c r="G10" s="222"/>
      <c r="H10" s="222"/>
      <c r="I10" s="221"/>
      <c r="J10" s="221"/>
      <c r="K10" s="752" t="s" ph="1">
        <v>965</v>
      </c>
      <c r="L10" s="752"/>
      <c r="M10" s="752"/>
      <c r="N10" s="228"/>
      <c r="O10" s="757" ph="1"/>
      <c r="P10" s="757"/>
      <c r="Q10" s="757"/>
      <c r="R10" s="757"/>
      <c r="S10" s="757"/>
      <c r="T10" s="757"/>
      <c r="U10" s="757"/>
      <c r="V10" s="757"/>
      <c r="W10" s="757"/>
      <c r="X10" s="234"/>
    </row>
    <row r="11" spans="1:29" ht="20.100000000000001" customHeight="1">
      <c r="A11" s="220"/>
      <c r="B11" s="220"/>
      <c r="C11" s="221"/>
      <c r="D11" s="221"/>
      <c r="E11" s="222"/>
      <c r="F11" s="222"/>
      <c r="G11" s="222"/>
      <c r="H11" s="222"/>
      <c r="I11" s="221"/>
      <c r="J11" s="221"/>
      <c r="K11" s="753"/>
      <c r="L11" s="753"/>
      <c r="M11" s="753"/>
      <c r="N11" s="230"/>
      <c r="O11" s="758"/>
      <c r="P11" s="758"/>
      <c r="Q11" s="758"/>
      <c r="R11" s="758"/>
      <c r="S11" s="758"/>
      <c r="T11" s="758"/>
      <c r="U11" s="758"/>
      <c r="V11" s="758"/>
      <c r="W11" s="758"/>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56" t="s">
        <v>630</v>
      </c>
      <c r="F13" s="756"/>
      <c r="G13" s="756"/>
      <c r="H13" s="756"/>
      <c r="I13" s="756"/>
      <c r="J13" s="756"/>
      <c r="K13" s="756"/>
      <c r="L13" s="756"/>
      <c r="M13" s="756"/>
      <c r="N13" s="756"/>
      <c r="O13" s="756"/>
      <c r="P13" s="756"/>
      <c r="Q13" s="756"/>
      <c r="R13" s="756"/>
      <c r="S13" s="756"/>
      <c r="T13" s="756"/>
      <c r="U13" s="221"/>
      <c r="V13" s="221"/>
      <c r="W13" s="221"/>
      <c r="X13" s="227"/>
    </row>
    <row r="14" spans="1:29" ht="20.100000000000001" customHeight="1">
      <c r="A14" s="220"/>
      <c r="B14" s="220"/>
      <c r="C14" s="221"/>
      <c r="D14" s="221"/>
      <c r="E14" s="756"/>
      <c r="F14" s="756"/>
      <c r="G14" s="756"/>
      <c r="H14" s="756"/>
      <c r="I14" s="756"/>
      <c r="J14" s="756"/>
      <c r="K14" s="756"/>
      <c r="L14" s="756"/>
      <c r="M14" s="756"/>
      <c r="N14" s="756"/>
      <c r="O14" s="756"/>
      <c r="P14" s="756"/>
      <c r="Q14" s="756"/>
      <c r="R14" s="756"/>
      <c r="S14" s="756"/>
      <c r="T14" s="756"/>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54" t="s">
        <v>631</v>
      </c>
      <c r="D16" s="755"/>
      <c r="E16" s="755"/>
      <c r="F16" s="755"/>
      <c r="G16" s="755"/>
      <c r="H16" s="755"/>
      <c r="I16" s="755"/>
      <c r="J16" s="755"/>
      <c r="K16" s="755"/>
      <c r="L16" s="755"/>
      <c r="M16" s="755"/>
      <c r="N16" s="755"/>
      <c r="O16" s="755"/>
      <c r="P16" s="755"/>
      <c r="Q16" s="755"/>
      <c r="R16" s="755"/>
      <c r="S16" s="755"/>
      <c r="T16" s="755"/>
      <c r="U16" s="755"/>
      <c r="V16" s="755"/>
      <c r="W16" s="755"/>
      <c r="X16" s="755"/>
    </row>
    <row r="17" spans="1:39" ht="20.100000000000001" customHeight="1">
      <c r="C17" s="322" t="s">
        <v>632</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746" t="s">
        <v>57</v>
      </c>
      <c r="D20" s="747"/>
      <c r="E20" s="748"/>
      <c r="F20" s="749" t="s">
        <v>487</v>
      </c>
      <c r="G20" s="750"/>
      <c r="H20" s="236"/>
      <c r="I20" s="321" t="s">
        <v>486</v>
      </c>
      <c r="J20" s="236"/>
      <c r="K20" s="750" t="s">
        <v>500</v>
      </c>
      <c r="L20" s="751"/>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44" t="s">
        <v>56</v>
      </c>
      <c r="D22" s="744"/>
      <c r="E22" s="704" t="s">
        <v>633</v>
      </c>
      <c r="F22" s="704"/>
      <c r="G22" s="704"/>
      <c r="H22" s="323"/>
      <c r="I22" s="744" t="s">
        <v>56</v>
      </c>
      <c r="J22" s="744"/>
      <c r="K22" s="746" t="s">
        <v>642</v>
      </c>
      <c r="L22" s="747"/>
      <c r="M22" s="747"/>
      <c r="N22" s="747"/>
      <c r="O22" s="747"/>
      <c r="P22" s="747"/>
      <c r="Q22" s="747"/>
      <c r="R22" s="747"/>
      <c r="S22" s="747"/>
      <c r="T22" s="747"/>
      <c r="U22" s="748"/>
      <c r="V22" s="237"/>
      <c r="W22" s="237"/>
      <c r="X22" s="237"/>
    </row>
    <row r="23" spans="1:39" ht="20.100000000000001" customHeight="1">
      <c r="A23" s="219"/>
      <c r="B23" s="220"/>
      <c r="C23" s="745"/>
      <c r="D23" s="745"/>
      <c r="E23" s="704" t="s">
        <v>634</v>
      </c>
      <c r="F23" s="704"/>
      <c r="G23" s="704"/>
      <c r="H23" s="323"/>
      <c r="I23" s="745"/>
      <c r="J23" s="745"/>
      <c r="K23" s="704" t="s">
        <v>637</v>
      </c>
      <c r="L23" s="704"/>
      <c r="M23" s="702" t="s">
        <v>638</v>
      </c>
      <c r="N23" s="702"/>
      <c r="O23" s="702"/>
      <c r="P23" s="702"/>
      <c r="Q23" s="702"/>
      <c r="R23" s="702"/>
      <c r="S23" s="702"/>
      <c r="T23" s="702"/>
      <c r="U23" s="702"/>
      <c r="V23" s="237"/>
      <c r="W23" s="237"/>
      <c r="X23" s="237"/>
    </row>
    <row r="24" spans="1:39" ht="20.100000000000001" customHeight="1">
      <c r="A24" s="219"/>
      <c r="B24" s="220"/>
      <c r="C24" s="745" t="s">
        <v>506</v>
      </c>
      <c r="D24" s="745"/>
      <c r="E24" s="704" t="s">
        <v>635</v>
      </c>
      <c r="F24" s="704"/>
      <c r="G24" s="704"/>
      <c r="H24" s="323"/>
      <c r="I24" s="745"/>
      <c r="J24" s="745"/>
      <c r="K24" s="704"/>
      <c r="L24" s="704"/>
      <c r="M24" s="702" t="s">
        <v>639</v>
      </c>
      <c r="N24" s="702"/>
      <c r="O24" s="702"/>
      <c r="P24" s="702"/>
      <c r="Q24" s="702"/>
      <c r="R24" s="702"/>
      <c r="S24" s="702"/>
      <c r="T24" s="702"/>
      <c r="U24" s="702"/>
      <c r="V24" s="237"/>
      <c r="W24" s="237"/>
      <c r="X24" s="237"/>
    </row>
    <row r="25" spans="1:39" ht="20.100000000000001" customHeight="1">
      <c r="A25" s="219"/>
      <c r="B25" s="220"/>
      <c r="C25" s="739"/>
      <c r="D25" s="739"/>
      <c r="E25" s="704" t="s">
        <v>636</v>
      </c>
      <c r="F25" s="704"/>
      <c r="G25" s="704"/>
      <c r="H25" s="323"/>
      <c r="I25" s="703"/>
      <c r="J25" s="703"/>
      <c r="K25" s="704"/>
      <c r="L25" s="704"/>
      <c r="M25" s="702" t="s">
        <v>640</v>
      </c>
      <c r="N25" s="702"/>
      <c r="O25" s="702"/>
      <c r="P25" s="702"/>
      <c r="Q25" s="702"/>
      <c r="R25" s="702"/>
      <c r="S25" s="702"/>
      <c r="T25" s="702"/>
      <c r="U25" s="702"/>
      <c r="V25" s="237"/>
      <c r="W25" s="237"/>
      <c r="X25" s="237"/>
    </row>
    <row r="26" spans="1:39" ht="20.100000000000001" customHeight="1">
      <c r="A26" s="219"/>
      <c r="B26" s="220"/>
      <c r="C26" s="324"/>
      <c r="D26" s="324"/>
      <c r="E26" s="323"/>
      <c r="F26" s="323"/>
      <c r="G26" s="323"/>
      <c r="H26" s="323"/>
      <c r="I26" s="703"/>
      <c r="J26" s="703"/>
      <c r="K26" s="704" t="s">
        <v>641</v>
      </c>
      <c r="L26" s="704"/>
      <c r="M26" s="704"/>
      <c r="N26" s="704"/>
      <c r="O26" s="704"/>
      <c r="P26" s="704"/>
      <c r="Q26" s="704"/>
      <c r="R26" s="704"/>
      <c r="S26" s="704"/>
      <c r="T26" s="704"/>
      <c r="U26" s="704"/>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25" t="s">
        <v>657</v>
      </c>
      <c r="D28" s="726"/>
      <c r="E28" s="726"/>
      <c r="F28" s="740"/>
      <c r="G28" s="711" t="s">
        <v>668</v>
      </c>
      <c r="H28" s="712"/>
      <c r="I28" s="712"/>
      <c r="J28" s="712"/>
      <c r="K28" s="712"/>
      <c r="L28" s="712"/>
      <c r="M28" s="712"/>
      <c r="N28" s="712"/>
      <c r="O28" s="712"/>
      <c r="P28" s="712"/>
      <c r="Q28" s="712"/>
      <c r="R28" s="712"/>
      <c r="S28" s="715"/>
      <c r="T28" s="240" t="s">
        <v>506</v>
      </c>
      <c r="U28" s="709" t="s">
        <v>89</v>
      </c>
      <c r="V28" s="710"/>
      <c r="W28" s="221"/>
      <c r="X28" s="227"/>
      <c r="AH28" s="239"/>
      <c r="AI28" s="239"/>
      <c r="AJ28" s="239"/>
      <c r="AK28" s="239"/>
      <c r="AL28" s="239"/>
      <c r="AM28" s="239"/>
    </row>
    <row r="29" spans="1:39" ht="20.100000000000001" customHeight="1">
      <c r="A29" s="220"/>
      <c r="B29" s="220"/>
      <c r="C29" s="741"/>
      <c r="D29" s="742"/>
      <c r="E29" s="742"/>
      <c r="F29" s="743"/>
      <c r="G29" s="699"/>
      <c r="H29" s="700"/>
      <c r="I29" s="700"/>
      <c r="J29" s="700"/>
      <c r="K29" s="700"/>
      <c r="L29" s="700"/>
      <c r="M29" s="700"/>
      <c r="N29" s="700"/>
      <c r="O29" s="700"/>
      <c r="P29" s="700"/>
      <c r="Q29" s="700"/>
      <c r="R29" s="700"/>
      <c r="S29" s="701"/>
      <c r="T29" s="241"/>
      <c r="U29" s="713" t="s">
        <v>90</v>
      </c>
      <c r="V29" s="714"/>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948</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513</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16" t="s">
        <v>64</v>
      </c>
      <c r="D34" s="717"/>
      <c r="E34" s="717"/>
      <c r="F34" s="718"/>
      <c r="G34" s="706"/>
      <c r="H34" s="706"/>
      <c r="I34" s="706"/>
      <c r="J34" s="706"/>
      <c r="K34" s="706"/>
      <c r="L34" s="706"/>
      <c r="M34" s="736" t="s">
        <v>65</v>
      </c>
      <c r="N34" s="737"/>
      <c r="O34" s="737"/>
      <c r="P34" s="738"/>
      <c r="Q34" s="708"/>
      <c r="R34" s="706"/>
      <c r="S34" s="706"/>
      <c r="T34" s="706"/>
      <c r="U34" s="706"/>
      <c r="V34" s="707"/>
      <c r="W34" s="221"/>
      <c r="X34" s="227"/>
    </row>
    <row r="35" spans="1:24" ht="20.100000000000001" customHeight="1">
      <c r="A35" s="220"/>
      <c r="B35" s="220"/>
      <c r="C35" s="716" t="s">
        <v>58</v>
      </c>
      <c r="D35" s="717"/>
      <c r="E35" s="717"/>
      <c r="F35" s="718"/>
      <c r="G35" s="706"/>
      <c r="H35" s="706"/>
      <c r="I35" s="706"/>
      <c r="J35" s="706"/>
      <c r="K35" s="706"/>
      <c r="L35" s="706"/>
      <c r="M35" s="736" t="s">
        <v>59</v>
      </c>
      <c r="N35" s="737"/>
      <c r="O35" s="737"/>
      <c r="P35" s="738"/>
      <c r="Q35" s="708"/>
      <c r="R35" s="706"/>
      <c r="S35" s="706"/>
      <c r="T35" s="706"/>
      <c r="U35" s="706"/>
      <c r="V35" s="707"/>
      <c r="W35" s="221"/>
      <c r="X35" s="227"/>
    </row>
    <row r="36" spans="1:24" ht="20.100000000000001" customHeight="1" thickBot="1">
      <c r="A36" s="220"/>
      <c r="B36" s="220"/>
      <c r="C36" s="725" t="s">
        <v>66</v>
      </c>
      <c r="D36" s="726"/>
      <c r="E36" s="726"/>
      <c r="F36" s="727"/>
      <c r="G36" s="728"/>
      <c r="H36" s="729"/>
      <c r="I36" s="729"/>
      <c r="J36" s="729"/>
      <c r="K36" s="729"/>
      <c r="L36" s="729"/>
      <c r="M36" s="729"/>
      <c r="N36" s="729"/>
      <c r="O36" s="729"/>
      <c r="P36" s="729"/>
      <c r="Q36" s="729"/>
      <c r="R36" s="729"/>
      <c r="S36" s="729"/>
      <c r="T36" s="729"/>
      <c r="U36" s="729"/>
      <c r="V36" s="730"/>
      <c r="W36" s="221"/>
      <c r="X36" s="227"/>
    </row>
    <row r="37" spans="1:24" ht="20.100000000000001" customHeight="1" thickTop="1">
      <c r="A37" s="220"/>
      <c r="B37" s="220"/>
      <c r="C37" s="731" t="s">
        <v>60</v>
      </c>
      <c r="D37" s="732"/>
      <c r="E37" s="732"/>
      <c r="F37" s="733"/>
      <c r="G37" s="734"/>
      <c r="H37" s="734"/>
      <c r="I37" s="734"/>
      <c r="J37" s="734"/>
      <c r="K37" s="734"/>
      <c r="L37" s="734"/>
      <c r="M37" s="722" t="s">
        <v>68</v>
      </c>
      <c r="N37" s="723"/>
      <c r="O37" s="723"/>
      <c r="P37" s="723"/>
      <c r="Q37" s="724"/>
      <c r="R37" s="724"/>
      <c r="S37" s="724"/>
      <c r="T37" s="724"/>
      <c r="U37" s="724"/>
      <c r="V37" s="244" t="s">
        <v>67</v>
      </c>
      <c r="W37" s="221"/>
      <c r="X37" s="227"/>
    </row>
    <row r="38" spans="1:24" ht="20.100000000000001" customHeight="1">
      <c r="A38" s="220"/>
      <c r="B38" s="220"/>
      <c r="C38" s="716" t="s">
        <v>61</v>
      </c>
      <c r="D38" s="717"/>
      <c r="E38" s="717"/>
      <c r="F38" s="718"/>
      <c r="G38" s="719"/>
      <c r="H38" s="720"/>
      <c r="I38" s="720"/>
      <c r="J38" s="720"/>
      <c r="K38" s="720"/>
      <c r="L38" s="721"/>
      <c r="M38" s="722" t="s">
        <v>68</v>
      </c>
      <c r="N38" s="723"/>
      <c r="O38" s="723"/>
      <c r="P38" s="723"/>
      <c r="Q38" s="724"/>
      <c r="R38" s="724"/>
      <c r="S38" s="724"/>
      <c r="T38" s="724"/>
      <c r="U38" s="724"/>
      <c r="V38" s="244" t="s">
        <v>67</v>
      </c>
      <c r="W38" s="221"/>
      <c r="X38" s="227"/>
    </row>
    <row r="39" spans="1:24" ht="20.100000000000001" customHeight="1">
      <c r="A39" s="220"/>
      <c r="B39" s="220"/>
      <c r="C39" s="716" t="s">
        <v>58</v>
      </c>
      <c r="D39" s="717"/>
      <c r="E39" s="717"/>
      <c r="F39" s="718"/>
      <c r="G39" s="706"/>
      <c r="H39" s="706"/>
      <c r="I39" s="706"/>
      <c r="J39" s="706"/>
      <c r="K39" s="706"/>
      <c r="L39" s="706"/>
      <c r="M39" s="736" t="s">
        <v>59</v>
      </c>
      <c r="N39" s="737"/>
      <c r="O39" s="737"/>
      <c r="P39" s="738"/>
      <c r="Q39" s="708"/>
      <c r="R39" s="706"/>
      <c r="S39" s="706"/>
      <c r="T39" s="706"/>
      <c r="U39" s="706"/>
      <c r="V39" s="707"/>
      <c r="W39" s="221"/>
      <c r="X39" s="227"/>
    </row>
    <row r="40" spans="1:24" ht="20.100000000000001" customHeight="1">
      <c r="A40" s="220"/>
      <c r="B40" s="220"/>
      <c r="C40" s="716" t="s">
        <v>514</v>
      </c>
      <c r="D40" s="717"/>
      <c r="E40" s="717"/>
      <c r="F40" s="718"/>
      <c r="G40" s="705"/>
      <c r="H40" s="706"/>
      <c r="I40" s="706"/>
      <c r="J40" s="706"/>
      <c r="K40" s="706"/>
      <c r="L40" s="706"/>
      <c r="M40" s="706"/>
      <c r="N40" s="706"/>
      <c r="O40" s="706"/>
      <c r="P40" s="706"/>
      <c r="Q40" s="706"/>
      <c r="R40" s="706"/>
      <c r="S40" s="706"/>
      <c r="T40" s="706"/>
      <c r="U40" s="706"/>
      <c r="V40" s="707"/>
      <c r="W40" s="221"/>
      <c r="X40" s="227"/>
    </row>
    <row r="41" spans="1:24" ht="20.100000000000001" customHeight="1">
      <c r="A41" s="220"/>
      <c r="B41" s="220"/>
      <c r="C41" s="716" t="s">
        <v>498</v>
      </c>
      <c r="D41" s="717"/>
      <c r="E41" s="717"/>
      <c r="F41" s="718"/>
      <c r="G41" s="241"/>
      <c r="H41" s="320" t="s">
        <v>488</v>
      </c>
      <c r="I41" s="320"/>
      <c r="J41" s="241"/>
      <c r="K41" s="320" t="s">
        <v>489</v>
      </c>
      <c r="L41" s="735" t="s">
        <v>499</v>
      </c>
      <c r="M41" s="735"/>
      <c r="N41" s="735"/>
      <c r="O41" s="735"/>
      <c r="P41" s="735"/>
      <c r="Q41" s="241"/>
      <c r="R41" s="320" t="s">
        <v>488</v>
      </c>
      <c r="S41" s="241"/>
      <c r="T41" s="320" t="s">
        <v>489</v>
      </c>
      <c r="U41" s="245" t="s">
        <v>515</v>
      </c>
      <c r="V41" s="246"/>
      <c r="W41" s="221"/>
      <c r="X41" s="227"/>
    </row>
    <row r="42" spans="1:24" ht="9" customHeight="1">
      <c r="X42" s="218"/>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34" priority="17">
      <formula>LEN(TRIM(F2))=0</formula>
    </cfRule>
  </conditionalFormatting>
  <conditionalFormatting sqref="S41">
    <cfRule type="containsBlanks" dxfId="233" priority="15">
      <formula>LEN(TRIM(S41))=0</formula>
    </cfRule>
  </conditionalFormatting>
  <conditionalFormatting sqref="Q41">
    <cfRule type="containsBlanks" dxfId="232" priority="14">
      <formula>LEN(TRIM(Q41))=0</formula>
    </cfRule>
  </conditionalFormatting>
  <conditionalFormatting sqref="J41">
    <cfRule type="containsBlanks" dxfId="231" priority="13">
      <formula>LEN(TRIM(J41))=0</formula>
    </cfRule>
  </conditionalFormatting>
  <conditionalFormatting sqref="G41">
    <cfRule type="containsBlanks" dxfId="230" priority="12">
      <formula>LEN(TRIM(G41))=0</formula>
    </cfRule>
  </conditionalFormatting>
  <conditionalFormatting sqref="Q38:U38">
    <cfRule type="containsBlanks" dxfId="229" priority="11">
      <formula>LEN(TRIM(Q38))=0</formula>
    </cfRule>
  </conditionalFormatting>
  <conditionalFormatting sqref="C23:C24">
    <cfRule type="containsBlanks" dxfId="228" priority="8">
      <formula>LEN(TRIM(C23))=0</formula>
    </cfRule>
  </conditionalFormatting>
  <conditionalFormatting sqref="I23:I26">
    <cfRule type="containsBlanks" dxfId="227" priority="7">
      <formula>LEN(TRIM(I23))=0</formula>
    </cfRule>
  </conditionalFormatting>
  <conditionalFormatting sqref="G28 J28 M28">
    <cfRule type="containsBlanks" dxfId="226" priority="6">
      <formula>LEN(TRIM(G28))=0</formula>
    </cfRule>
  </conditionalFormatting>
  <conditionalFormatting sqref="T28:T29">
    <cfRule type="containsBlanks" dxfId="225" priority="5">
      <formula>LEN(TRIM(T28))=0</formula>
    </cfRule>
  </conditionalFormatting>
  <conditionalFormatting sqref="O5:W6 O7:R7 S8 O8:O10">
    <cfRule type="containsBlanks" dxfId="224" priority="4">
      <formula>LEN(TRIM(O5))=0</formula>
    </cfRule>
  </conditionalFormatting>
  <conditionalFormatting sqref="R8">
    <cfRule type="containsBlanks" dxfId="223" priority="3">
      <formula>LEN(TRIM(R8))=0</formula>
    </cfRule>
  </conditionalFormatting>
  <conditionalFormatting sqref="W8">
    <cfRule type="containsBlanks" dxfId="222" priority="2">
      <formula>LEN(TRIM(W8))=0</formula>
    </cfRule>
  </conditionalFormatting>
  <conditionalFormatting sqref="T7:W7">
    <cfRule type="containsBlanks" dxfId="22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AA11" sqref="AA11:AA27"/>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930" t="s">
        <v>944</v>
      </c>
      <c r="C1" s="930"/>
      <c r="D1" s="930"/>
      <c r="E1" s="930"/>
      <c r="F1" s="930"/>
      <c r="G1" s="930"/>
      <c r="H1" s="930"/>
      <c r="I1" s="930"/>
      <c r="J1" s="930"/>
      <c r="K1" s="930"/>
      <c r="L1" s="930"/>
      <c r="M1" s="930"/>
      <c r="N1" s="930"/>
      <c r="O1" s="930"/>
      <c r="P1" s="930"/>
      <c r="Q1" s="930"/>
      <c r="R1" s="930"/>
      <c r="S1" s="930"/>
      <c r="T1" s="930"/>
      <c r="U1" s="930"/>
      <c r="V1" s="930"/>
      <c r="W1" s="930"/>
      <c r="X1" s="930"/>
      <c r="AB1" s="40" t="s">
        <v>151</v>
      </c>
      <c r="AC1" s="40" t="s">
        <v>306</v>
      </c>
      <c r="AD1" s="40" t="s">
        <v>364</v>
      </c>
    </row>
    <row r="2" spans="2:40" ht="18" customHeight="1">
      <c r="B2" s="930"/>
      <c r="C2" s="930"/>
      <c r="D2" s="930"/>
      <c r="E2" s="930"/>
      <c r="F2" s="930"/>
      <c r="G2" s="930"/>
      <c r="H2" s="930"/>
      <c r="I2" s="930"/>
      <c r="J2" s="930"/>
      <c r="K2" s="930"/>
      <c r="L2" s="930"/>
      <c r="M2" s="930"/>
      <c r="N2" s="930"/>
      <c r="O2" s="930"/>
      <c r="P2" s="930"/>
      <c r="Q2" s="930"/>
      <c r="R2" s="930"/>
      <c r="S2" s="930"/>
      <c r="T2" s="930"/>
      <c r="U2" s="930"/>
      <c r="V2" s="930"/>
      <c r="W2" s="930"/>
      <c r="X2" s="930"/>
      <c r="AC2" s="40" t="s">
        <v>307</v>
      </c>
      <c r="AD2" s="40" t="s">
        <v>365</v>
      </c>
    </row>
    <row r="3" spans="2:40" ht="18" customHeight="1">
      <c r="B3" s="122" t="s">
        <v>69</v>
      </c>
    </row>
    <row r="4" spans="2:40" ht="18" customHeight="1">
      <c r="B4" s="936" t="s">
        <v>70</v>
      </c>
      <c r="C4" s="936"/>
      <c r="D4" s="936"/>
      <c r="E4" s="984" t="s">
        <v>595</v>
      </c>
      <c r="F4" s="985"/>
      <c r="G4" s="985"/>
      <c r="H4" s="985"/>
      <c r="I4" s="986"/>
      <c r="J4" s="765"/>
      <c r="K4" s="766"/>
      <c r="L4" s="766"/>
      <c r="M4" s="766"/>
      <c r="N4" s="766"/>
      <c r="O4" s="766"/>
      <c r="P4" s="766"/>
      <c r="Q4" s="766"/>
      <c r="R4" s="766"/>
      <c r="S4" s="766"/>
      <c r="T4" s="766"/>
      <c r="U4" s="766"/>
      <c r="V4" s="766"/>
      <c r="W4" s="766"/>
      <c r="X4" s="767"/>
      <c r="Y4" s="41"/>
      <c r="Z4" s="41"/>
      <c r="AA4" s="71"/>
      <c r="AB4" s="71"/>
      <c r="AC4" s="41"/>
      <c r="AD4" s="41"/>
      <c r="AE4" s="41"/>
      <c r="AF4" s="41"/>
      <c r="AG4" s="41"/>
      <c r="AH4" s="41"/>
      <c r="AI4" s="41"/>
      <c r="AJ4" s="41"/>
      <c r="AK4" s="41"/>
      <c r="AL4" s="41"/>
      <c r="AM4" s="41"/>
      <c r="AN4" s="41"/>
    </row>
    <row r="5" spans="2:40" ht="18" customHeight="1">
      <c r="B5" s="936"/>
      <c r="C5" s="936"/>
      <c r="D5" s="936"/>
      <c r="E5" s="987"/>
      <c r="F5" s="988"/>
      <c r="G5" s="988"/>
      <c r="H5" s="988"/>
      <c r="I5" s="989"/>
      <c r="J5" s="768"/>
      <c r="K5" s="769"/>
      <c r="L5" s="769"/>
      <c r="M5" s="769"/>
      <c r="N5" s="769"/>
      <c r="O5" s="769"/>
      <c r="P5" s="769"/>
      <c r="Q5" s="769"/>
      <c r="R5" s="769"/>
      <c r="S5" s="769"/>
      <c r="T5" s="769"/>
      <c r="U5" s="769"/>
      <c r="V5" s="769"/>
      <c r="W5" s="769"/>
      <c r="X5" s="770"/>
      <c r="Y5" s="41"/>
      <c r="Z5" s="41"/>
      <c r="AA5" s="71"/>
      <c r="AB5" s="71"/>
      <c r="AC5" s="41"/>
      <c r="AD5" s="41"/>
      <c r="AE5" s="41"/>
      <c r="AF5" s="41"/>
      <c r="AG5" s="41"/>
      <c r="AH5" s="41"/>
      <c r="AI5" s="41"/>
      <c r="AJ5" s="41"/>
      <c r="AK5" s="41"/>
      <c r="AL5" s="41"/>
      <c r="AM5" s="41"/>
      <c r="AN5" s="41"/>
    </row>
    <row r="6" spans="2:40" ht="18" customHeight="1">
      <c r="B6" s="936" t="s">
        <v>246</v>
      </c>
      <c r="C6" s="936"/>
      <c r="D6" s="936"/>
      <c r="E6" s="765" t="s">
        <v>598</v>
      </c>
      <c r="F6" s="766"/>
      <c r="G6" s="793"/>
      <c r="H6" s="793"/>
      <c r="I6" s="793"/>
      <c r="J6" s="793"/>
      <c r="K6" s="793"/>
      <c r="L6" s="793"/>
      <c r="M6" s="793"/>
      <c r="N6" s="793"/>
      <c r="O6" s="793"/>
      <c r="P6" s="793"/>
      <c r="Q6" s="793"/>
      <c r="R6" s="793"/>
      <c r="S6" s="793"/>
      <c r="T6" s="793"/>
      <c r="U6" s="793"/>
      <c r="V6" s="793"/>
      <c r="W6" s="793"/>
      <c r="X6" s="794"/>
      <c r="Y6" s="41"/>
      <c r="Z6" s="41"/>
      <c r="AA6" s="71"/>
      <c r="AB6" s="71"/>
      <c r="AC6" s="41"/>
      <c r="AD6" s="41"/>
      <c r="AE6" s="41"/>
      <c r="AF6" s="41"/>
      <c r="AG6" s="41"/>
      <c r="AH6" s="41"/>
      <c r="AI6" s="41"/>
      <c r="AJ6" s="41"/>
      <c r="AK6" s="41"/>
      <c r="AL6" s="41"/>
      <c r="AM6" s="41"/>
      <c r="AN6" s="41"/>
    </row>
    <row r="7" spans="2:40" ht="18" customHeight="1">
      <c r="B7" s="936"/>
      <c r="C7" s="936"/>
      <c r="D7" s="936"/>
      <c r="E7" s="768"/>
      <c r="F7" s="769"/>
      <c r="G7" s="959"/>
      <c r="H7" s="959"/>
      <c r="I7" s="959"/>
      <c r="J7" s="959"/>
      <c r="K7" s="959"/>
      <c r="L7" s="959"/>
      <c r="M7" s="959"/>
      <c r="N7" s="959"/>
      <c r="O7" s="959"/>
      <c r="P7" s="959"/>
      <c r="Q7" s="959"/>
      <c r="R7" s="959"/>
      <c r="S7" s="959"/>
      <c r="T7" s="959"/>
      <c r="U7" s="959"/>
      <c r="V7" s="959"/>
      <c r="W7" s="959"/>
      <c r="X7" s="960"/>
      <c r="Y7" s="41"/>
      <c r="Z7" s="41"/>
      <c r="AA7" s="71"/>
      <c r="AB7" s="71"/>
      <c r="AC7" s="41"/>
      <c r="AD7" s="41"/>
      <c r="AE7" s="41"/>
      <c r="AF7" s="41"/>
      <c r="AG7" s="41"/>
      <c r="AH7" s="41"/>
      <c r="AI7" s="41"/>
      <c r="AJ7" s="41"/>
      <c r="AK7" s="41"/>
      <c r="AL7" s="41"/>
      <c r="AM7" s="41"/>
      <c r="AN7" s="41"/>
    </row>
    <row r="8" spans="2:40" ht="18" customHeight="1">
      <c r="B8" s="896" t="s">
        <v>127</v>
      </c>
      <c r="C8" s="897"/>
      <c r="D8" s="897"/>
      <c r="E8" s="935"/>
      <c r="F8" s="933"/>
      <c r="G8" s="933"/>
      <c r="H8" s="124" t="s">
        <v>91</v>
      </c>
      <c r="I8" s="933"/>
      <c r="J8" s="933"/>
      <c r="K8" s="933"/>
      <c r="L8" s="124" t="s">
        <v>92</v>
      </c>
      <c r="M8" s="125" t="s">
        <v>93</v>
      </c>
      <c r="N8" s="125"/>
      <c r="O8" s="126"/>
      <c r="P8" s="124" t="s">
        <v>94</v>
      </c>
      <c r="Q8" s="809" t="s">
        <v>95</v>
      </c>
      <c r="R8" s="809"/>
      <c r="S8" s="933"/>
      <c r="T8" s="933"/>
      <c r="U8" s="124" t="s">
        <v>96</v>
      </c>
      <c r="V8" s="125"/>
      <c r="W8" s="125"/>
      <c r="X8" s="127"/>
      <c r="Y8" s="41"/>
      <c r="Z8" s="41"/>
      <c r="AB8" s="71"/>
      <c r="AC8" s="41"/>
      <c r="AD8" s="41"/>
      <c r="AE8" s="41"/>
      <c r="AF8" s="41"/>
      <c r="AG8" s="71"/>
      <c r="AH8" s="41"/>
      <c r="AI8" s="41"/>
      <c r="AJ8" s="41"/>
      <c r="AK8" s="41"/>
      <c r="AL8" s="41"/>
      <c r="AM8" s="41"/>
      <c r="AN8" s="41"/>
    </row>
    <row r="9" spans="2:40" ht="18" customHeight="1">
      <c r="B9" s="899"/>
      <c r="C9" s="900"/>
      <c r="D9" s="900"/>
      <c r="E9" s="128"/>
      <c r="F9" s="129"/>
      <c r="G9" s="129"/>
      <c r="H9" s="130"/>
      <c r="I9" s="129"/>
      <c r="J9" s="129"/>
      <c r="K9" s="129"/>
      <c r="L9" s="129"/>
      <c r="M9" s="131" t="s">
        <v>97</v>
      </c>
      <c r="N9" s="131"/>
      <c r="O9" s="132"/>
      <c r="P9" s="130" t="s">
        <v>94</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902"/>
      <c r="C10" s="903"/>
      <c r="D10" s="903"/>
      <c r="E10" s="134"/>
      <c r="F10" s="135"/>
      <c r="G10" s="135"/>
      <c r="H10" s="45"/>
      <c r="I10" s="135"/>
      <c r="J10" s="135"/>
      <c r="K10" s="135"/>
      <c r="L10" s="135"/>
      <c r="M10" s="812" t="s">
        <v>98</v>
      </c>
      <c r="N10" s="812"/>
      <c r="O10" s="943"/>
      <c r="P10" s="943"/>
      <c r="Q10" s="943"/>
      <c r="R10" s="943"/>
      <c r="S10" s="769" t="s">
        <v>99</v>
      </c>
      <c r="T10" s="769"/>
      <c r="U10" s="943"/>
      <c r="V10" s="943"/>
      <c r="W10" s="45" t="s">
        <v>96</v>
      </c>
      <c r="X10" s="136"/>
      <c r="Y10" s="41"/>
      <c r="Z10" s="41"/>
      <c r="AA10" s="71"/>
      <c r="AB10" s="71"/>
      <c r="AC10" s="41"/>
      <c r="AD10" s="41"/>
      <c r="AE10" s="41"/>
      <c r="AF10" s="41"/>
      <c r="AG10" s="41"/>
      <c r="AH10" s="41"/>
      <c r="AI10" s="41"/>
      <c r="AJ10" s="41"/>
      <c r="AK10" s="41"/>
      <c r="AL10" s="41"/>
      <c r="AM10" s="41"/>
      <c r="AN10" s="41"/>
    </row>
    <row r="11" spans="2:40" ht="18" customHeight="1">
      <c r="B11" s="937" t="s">
        <v>128</v>
      </c>
      <c r="C11" s="938"/>
      <c r="D11" s="939"/>
      <c r="E11" s="931" t="s">
        <v>452</v>
      </c>
      <c r="F11" s="775"/>
      <c r="G11" s="775"/>
      <c r="H11" s="775"/>
      <c r="I11" s="775"/>
      <c r="J11" s="775"/>
      <c r="K11" s="775"/>
      <c r="L11" s="775"/>
      <c r="M11" s="775"/>
      <c r="N11" s="775"/>
      <c r="O11" s="775"/>
      <c r="P11" s="775"/>
      <c r="Q11" s="775"/>
      <c r="R11" s="775"/>
      <c r="S11" s="775"/>
      <c r="T11" s="775"/>
      <c r="U11" s="775"/>
      <c r="V11" s="775"/>
      <c r="W11" s="775"/>
      <c r="X11" s="776"/>
      <c r="Y11" s="41"/>
      <c r="Z11" s="41"/>
      <c r="AA11" s="778"/>
      <c r="AE11" s="41"/>
      <c r="AF11" s="41"/>
      <c r="AG11" s="41"/>
      <c r="AH11" s="41"/>
      <c r="AI11" s="41"/>
      <c r="AJ11" s="41"/>
      <c r="AK11" s="41"/>
      <c r="AL11" s="41"/>
      <c r="AM11" s="41"/>
      <c r="AN11" s="41"/>
    </row>
    <row r="12" spans="2:40" ht="18" customHeight="1">
      <c r="B12" s="940"/>
      <c r="C12" s="941"/>
      <c r="D12" s="942"/>
      <c r="E12" s="885"/>
      <c r="F12" s="885"/>
      <c r="G12" s="885"/>
      <c r="H12" s="885"/>
      <c r="I12" s="885"/>
      <c r="J12" s="885"/>
      <c r="K12" s="885"/>
      <c r="L12" s="885"/>
      <c r="M12" s="885"/>
      <c r="N12" s="885"/>
      <c r="O12" s="885"/>
      <c r="P12" s="885"/>
      <c r="Q12" s="885"/>
      <c r="R12" s="885"/>
      <c r="S12" s="885"/>
      <c r="T12" s="885"/>
      <c r="U12" s="885"/>
      <c r="V12" s="885"/>
      <c r="W12" s="885"/>
      <c r="X12" s="932"/>
      <c r="Y12" s="41"/>
      <c r="Z12" s="41"/>
      <c r="AA12" s="778"/>
      <c r="AB12" s="41" t="s">
        <v>304</v>
      </c>
      <c r="AC12" s="41"/>
      <c r="AD12" s="41"/>
      <c r="AE12" s="41"/>
      <c r="AF12" s="41"/>
      <c r="AG12" s="41"/>
      <c r="AH12" s="41"/>
      <c r="AI12" s="41"/>
      <c r="AJ12" s="41"/>
      <c r="AK12" s="41"/>
      <c r="AL12" s="41"/>
      <c r="AM12" s="41"/>
      <c r="AN12" s="41"/>
    </row>
    <row r="13" spans="2:40" ht="18" customHeight="1">
      <c r="B13" s="896" t="s">
        <v>84</v>
      </c>
      <c r="C13" s="897"/>
      <c r="D13" s="898"/>
      <c r="E13" s="896" t="s">
        <v>71</v>
      </c>
      <c r="F13" s="897"/>
      <c r="G13" s="898"/>
      <c r="H13" s="126"/>
      <c r="I13" s="884" t="s">
        <v>101</v>
      </c>
      <c r="J13" s="884"/>
      <c r="K13" s="125"/>
      <c r="L13" s="125"/>
      <c r="M13" s="125"/>
      <c r="N13" s="125"/>
      <c r="O13" s="125"/>
      <c r="P13" s="125"/>
      <c r="Q13" s="125"/>
      <c r="R13" s="125"/>
      <c r="S13" s="125"/>
      <c r="T13" s="125"/>
      <c r="U13" s="125"/>
      <c r="V13" s="125"/>
      <c r="W13" s="125"/>
      <c r="X13" s="127"/>
      <c r="Y13" s="41"/>
      <c r="Z13" s="41"/>
      <c r="AA13" s="778"/>
      <c r="AB13" s="72" t="s">
        <v>262</v>
      </c>
      <c r="AC13" s="41"/>
      <c r="AD13" s="41"/>
      <c r="AE13" s="41"/>
      <c r="AF13" s="41"/>
      <c r="AG13" s="41"/>
      <c r="AH13" s="73"/>
      <c r="AI13" s="41"/>
      <c r="AJ13" s="41"/>
      <c r="AK13" s="41"/>
      <c r="AL13" s="41"/>
      <c r="AM13" s="41"/>
      <c r="AN13" s="41"/>
    </row>
    <row r="14" spans="2:40" ht="18" customHeight="1">
      <c r="B14" s="899"/>
      <c r="C14" s="900"/>
      <c r="D14" s="901"/>
      <c r="E14" s="899"/>
      <c r="F14" s="900"/>
      <c r="G14" s="901"/>
      <c r="H14" s="132"/>
      <c r="I14" s="926" t="s">
        <v>102</v>
      </c>
      <c r="J14" s="926"/>
      <c r="K14" s="926"/>
      <c r="L14" s="944" t="s">
        <v>103</v>
      </c>
      <c r="M14" s="944"/>
      <c r="N14" s="944"/>
      <c r="O14" s="934"/>
      <c r="P14" s="934"/>
      <c r="Q14" s="137" t="s">
        <v>104</v>
      </c>
      <c r="R14" s="934"/>
      <c r="S14" s="934"/>
      <c r="T14" s="138" t="s">
        <v>108</v>
      </c>
      <c r="U14" s="934"/>
      <c r="V14" s="934"/>
      <c r="W14" s="138" t="s">
        <v>109</v>
      </c>
      <c r="X14" s="133"/>
      <c r="Y14" s="41"/>
      <c r="Z14" s="41"/>
      <c r="AA14" s="778"/>
      <c r="AB14" s="72" t="s">
        <v>263</v>
      </c>
      <c r="AC14" s="41"/>
      <c r="AD14" s="41"/>
      <c r="AE14" s="41"/>
      <c r="AF14" s="41"/>
      <c r="AG14" s="41"/>
      <c r="AH14" s="41"/>
      <c r="AI14" s="41"/>
      <c r="AJ14" s="41"/>
      <c r="AK14" s="41"/>
      <c r="AL14" s="41"/>
      <c r="AM14" s="41"/>
      <c r="AN14" s="41"/>
    </row>
    <row r="15" spans="2:40" ht="18" customHeight="1">
      <c r="B15" s="899"/>
      <c r="C15" s="900"/>
      <c r="D15" s="901"/>
      <c r="E15" s="902"/>
      <c r="F15" s="903"/>
      <c r="G15" s="904"/>
      <c r="H15" s="139"/>
      <c r="I15" s="139"/>
      <c r="J15" s="139"/>
      <c r="K15" s="139"/>
      <c r="L15" s="812" t="s">
        <v>105</v>
      </c>
      <c r="M15" s="812"/>
      <c r="N15" s="812"/>
      <c r="O15" s="943"/>
      <c r="P15" s="943"/>
      <c r="Q15" s="140" t="s">
        <v>106</v>
      </c>
      <c r="R15" s="141"/>
      <c r="S15" s="140" t="s">
        <v>126</v>
      </c>
      <c r="T15" s="943"/>
      <c r="U15" s="943"/>
      <c r="V15" s="140" t="s">
        <v>106</v>
      </c>
      <c r="W15" s="141"/>
      <c r="X15" s="142" t="s">
        <v>107</v>
      </c>
      <c r="Z15" s="41"/>
      <c r="AA15" s="778"/>
      <c r="AB15" s="72" t="s">
        <v>247</v>
      </c>
      <c r="AC15" s="41"/>
      <c r="AD15" s="41"/>
      <c r="AE15" s="41"/>
      <c r="AF15" s="41"/>
      <c r="AG15" s="41"/>
      <c r="AH15" s="41"/>
      <c r="AI15" s="41"/>
      <c r="AJ15" s="41"/>
      <c r="AK15" s="41"/>
      <c r="AL15" s="41"/>
      <c r="AM15" s="41"/>
      <c r="AN15" s="41"/>
    </row>
    <row r="16" spans="2:40" ht="18" customHeight="1">
      <c r="B16" s="899"/>
      <c r="C16" s="900"/>
      <c r="D16" s="901"/>
      <c r="E16" s="896" t="s">
        <v>129</v>
      </c>
      <c r="F16" s="897"/>
      <c r="G16" s="898"/>
      <c r="H16" s="126"/>
      <c r="I16" s="884" t="s">
        <v>100</v>
      </c>
      <c r="J16" s="884"/>
      <c r="K16" s="125"/>
      <c r="L16" s="125"/>
      <c r="M16" s="125"/>
      <c r="N16" s="125"/>
      <c r="O16" s="125"/>
      <c r="P16" s="125"/>
      <c r="Q16" s="125"/>
      <c r="R16" s="125"/>
      <c r="S16" s="125"/>
      <c r="T16" s="125"/>
      <c r="U16" s="125"/>
      <c r="V16" s="125"/>
      <c r="W16" s="125"/>
      <c r="X16" s="127"/>
      <c r="Y16" s="41"/>
      <c r="Z16" s="41"/>
      <c r="AA16" s="778"/>
      <c r="AB16" s="72" t="s">
        <v>248</v>
      </c>
      <c r="AC16" s="41"/>
      <c r="AD16" s="74"/>
      <c r="AE16" s="41"/>
      <c r="AF16" s="41"/>
      <c r="AG16" s="41"/>
      <c r="AH16" s="41"/>
      <c r="AI16" s="41"/>
      <c r="AJ16" s="41"/>
      <c r="AK16" s="41"/>
      <c r="AL16" s="41"/>
      <c r="AM16" s="41"/>
      <c r="AN16" s="41"/>
    </row>
    <row r="17" spans="2:40" ht="18" customHeight="1">
      <c r="B17" s="899"/>
      <c r="C17" s="900"/>
      <c r="D17" s="901"/>
      <c r="E17" s="899"/>
      <c r="F17" s="900"/>
      <c r="G17" s="901"/>
      <c r="H17" s="129" t="s">
        <v>85</v>
      </c>
      <c r="I17" s="131"/>
      <c r="J17" s="131"/>
      <c r="K17" s="129"/>
      <c r="L17" s="131"/>
      <c r="M17" s="131"/>
      <c r="N17" s="131"/>
      <c r="O17" s="131"/>
      <c r="P17" s="131"/>
      <c r="Q17" s="131"/>
      <c r="R17" s="131"/>
      <c r="S17" s="131"/>
      <c r="T17" s="131"/>
      <c r="U17" s="131"/>
      <c r="V17" s="131"/>
      <c r="W17" s="131"/>
      <c r="X17" s="133"/>
      <c r="Y17" s="41"/>
      <c r="Z17" s="41"/>
      <c r="AA17" s="778"/>
      <c r="AB17" s="72" t="s">
        <v>249</v>
      </c>
      <c r="AC17" s="41"/>
      <c r="AD17" s="41"/>
      <c r="AE17" s="41"/>
      <c r="AF17" s="41"/>
      <c r="AG17" s="41"/>
      <c r="AH17" s="41"/>
      <c r="AI17" s="41"/>
      <c r="AJ17" s="41"/>
      <c r="AK17" s="41"/>
      <c r="AL17" s="41"/>
      <c r="AM17" s="41"/>
      <c r="AN17" s="41"/>
    </row>
    <row r="18" spans="2:40" ht="18" customHeight="1">
      <c r="B18" s="899"/>
      <c r="C18" s="900"/>
      <c r="D18" s="901"/>
      <c r="E18" s="902"/>
      <c r="F18" s="903"/>
      <c r="G18" s="904"/>
      <c r="H18" s="135" t="s">
        <v>86</v>
      </c>
      <c r="I18" s="139"/>
      <c r="J18" s="139"/>
      <c r="K18" s="135"/>
      <c r="L18" s="139"/>
      <c r="M18" s="139"/>
      <c r="N18" s="139"/>
      <c r="O18" s="139"/>
      <c r="P18" s="139"/>
      <c r="Q18" s="139"/>
      <c r="R18" s="139"/>
      <c r="S18" s="139"/>
      <c r="T18" s="139"/>
      <c r="U18" s="139"/>
      <c r="V18" s="139"/>
      <c r="W18" s="139"/>
      <c r="X18" s="136"/>
      <c r="Y18" s="41"/>
      <c r="Z18" s="41"/>
      <c r="AA18" s="778"/>
      <c r="AB18" s="72" t="s">
        <v>250</v>
      </c>
      <c r="AC18" s="41"/>
      <c r="AD18" s="41"/>
      <c r="AE18" s="41"/>
      <c r="AF18" s="41"/>
      <c r="AG18" s="41"/>
      <c r="AH18" s="41"/>
      <c r="AI18" s="41"/>
      <c r="AJ18" s="41"/>
      <c r="AK18" s="41"/>
      <c r="AL18" s="41"/>
      <c r="AM18" s="41"/>
      <c r="AN18" s="41"/>
    </row>
    <row r="19" spans="2:40" ht="18" customHeight="1">
      <c r="B19" s="899"/>
      <c r="C19" s="900"/>
      <c r="D19" s="901"/>
      <c r="E19" s="896" t="s">
        <v>88</v>
      </c>
      <c r="F19" s="897"/>
      <c r="G19" s="898"/>
      <c r="H19" s="88"/>
      <c r="I19" s="884" t="s">
        <v>110</v>
      </c>
      <c r="J19" s="884"/>
      <c r="K19" s="884"/>
      <c r="L19" s="884"/>
      <c r="M19" s="125"/>
      <c r="N19" s="125"/>
      <c r="O19" s="125"/>
      <c r="P19" s="125"/>
      <c r="Q19" s="125"/>
      <c r="R19" s="125"/>
      <c r="S19" s="125"/>
      <c r="T19" s="125"/>
      <c r="U19" s="125"/>
      <c r="V19" s="125"/>
      <c r="W19" s="125"/>
      <c r="X19" s="127"/>
      <c r="Y19" s="41"/>
      <c r="Z19" s="41"/>
      <c r="AA19" s="778"/>
      <c r="AB19" s="75" t="s">
        <v>251</v>
      </c>
      <c r="AC19" s="41"/>
      <c r="AD19" s="41"/>
      <c r="AE19" s="41"/>
      <c r="AF19" s="41"/>
      <c r="AG19" s="41"/>
      <c r="AH19" s="41"/>
      <c r="AI19" s="41"/>
      <c r="AJ19" s="41"/>
      <c r="AK19" s="41"/>
      <c r="AL19" s="41"/>
      <c r="AM19" s="41"/>
      <c r="AN19" s="41"/>
    </row>
    <row r="20" spans="2:40" ht="18" customHeight="1">
      <c r="B20" s="899"/>
      <c r="C20" s="900"/>
      <c r="D20" s="901"/>
      <c r="E20" s="899"/>
      <c r="F20" s="900"/>
      <c r="G20" s="901"/>
      <c r="H20" s="129" t="s">
        <v>82</v>
      </c>
      <c r="I20" s="131"/>
      <c r="J20" s="131"/>
      <c r="K20" s="129"/>
      <c r="L20" s="131"/>
      <c r="M20" s="131"/>
      <c r="N20" s="131"/>
      <c r="O20" s="131"/>
      <c r="P20" s="131"/>
      <c r="Q20" s="131"/>
      <c r="R20" s="131"/>
      <c r="S20" s="131"/>
      <c r="T20" s="131"/>
      <c r="U20" s="131"/>
      <c r="V20" s="131"/>
      <c r="W20" s="131"/>
      <c r="X20" s="133"/>
      <c r="Y20" s="41"/>
      <c r="Z20" s="41"/>
      <c r="AA20" s="778"/>
      <c r="AB20" s="72" t="s">
        <v>252</v>
      </c>
      <c r="AC20" s="41"/>
      <c r="AD20" s="41"/>
      <c r="AE20" s="41"/>
      <c r="AF20" s="41"/>
      <c r="AG20" s="41"/>
      <c r="AH20" s="41"/>
      <c r="AI20" s="41"/>
      <c r="AJ20" s="41"/>
      <c r="AK20" s="41"/>
      <c r="AL20" s="41"/>
      <c r="AM20" s="41"/>
      <c r="AN20" s="41"/>
    </row>
    <row r="21" spans="2:40" ht="18" customHeight="1">
      <c r="B21" s="899"/>
      <c r="C21" s="900"/>
      <c r="D21" s="901"/>
      <c r="E21" s="902"/>
      <c r="F21" s="903"/>
      <c r="G21" s="904"/>
      <c r="H21" s="135" t="s">
        <v>83</v>
      </c>
      <c r="I21" s="139"/>
      <c r="J21" s="139"/>
      <c r="K21" s="135"/>
      <c r="L21" s="139"/>
      <c r="M21" s="139"/>
      <c r="N21" s="139"/>
      <c r="O21" s="139"/>
      <c r="P21" s="139"/>
      <c r="Q21" s="139"/>
      <c r="R21" s="139"/>
      <c r="S21" s="139"/>
      <c r="T21" s="139"/>
      <c r="U21" s="139"/>
      <c r="V21" s="139"/>
      <c r="W21" s="139"/>
      <c r="X21" s="136"/>
      <c r="Y21" s="41"/>
      <c r="Z21" s="41"/>
      <c r="AA21" s="778"/>
      <c r="AB21" s="72" t="s">
        <v>253</v>
      </c>
      <c r="AC21" s="41"/>
      <c r="AD21" s="41"/>
      <c r="AE21" s="41"/>
      <c r="AF21" s="41"/>
      <c r="AG21" s="41"/>
      <c r="AH21" s="41"/>
      <c r="AI21" s="41"/>
      <c r="AJ21" s="41"/>
      <c r="AK21" s="41"/>
      <c r="AL21" s="41"/>
      <c r="AM21" s="41"/>
      <c r="AN21" s="41"/>
    </row>
    <row r="22" spans="2:40" ht="18" customHeight="1">
      <c r="B22" s="896" t="s">
        <v>473</v>
      </c>
      <c r="C22" s="897"/>
      <c r="D22" s="898"/>
      <c r="E22" s="896" t="s">
        <v>72</v>
      </c>
      <c r="F22" s="897"/>
      <c r="G22" s="898"/>
      <c r="H22" s="808" t="s">
        <v>466</v>
      </c>
      <c r="I22" s="809"/>
      <c r="J22" s="810"/>
      <c r="K22" s="766" t="s">
        <v>111</v>
      </c>
      <c r="L22" s="766"/>
      <c r="M22" s="88"/>
      <c r="N22" s="124" t="s">
        <v>119</v>
      </c>
      <c r="O22" s="143"/>
      <c r="P22" s="766" t="s">
        <v>120</v>
      </c>
      <c r="Q22" s="766"/>
      <c r="R22" s="88"/>
      <c r="S22" s="124" t="s">
        <v>119</v>
      </c>
      <c r="T22" s="143"/>
      <c r="U22" s="766" t="s">
        <v>121</v>
      </c>
      <c r="V22" s="766"/>
      <c r="W22" s="125"/>
      <c r="X22" s="127"/>
      <c r="Y22" s="41"/>
      <c r="Z22" s="41"/>
      <c r="AA22" s="778"/>
      <c r="AB22" s="72" t="s">
        <v>254</v>
      </c>
      <c r="AC22" s="41"/>
      <c r="AD22" s="41"/>
      <c r="AE22" s="41"/>
      <c r="AF22" s="41"/>
      <c r="AG22" s="41"/>
      <c r="AH22" s="41"/>
      <c r="AI22" s="41"/>
      <c r="AJ22" s="41"/>
      <c r="AK22" s="41"/>
      <c r="AL22" s="41"/>
      <c r="AM22" s="41"/>
      <c r="AN22" s="41"/>
    </row>
    <row r="23" spans="2:40" ht="18" customHeight="1">
      <c r="B23" s="899"/>
      <c r="C23" s="900"/>
      <c r="D23" s="901"/>
      <c r="E23" s="899"/>
      <c r="F23" s="900"/>
      <c r="G23" s="901"/>
      <c r="H23" s="891" t="s">
        <v>467</v>
      </c>
      <c r="I23" s="865"/>
      <c r="J23" s="892"/>
      <c r="K23" s="890" t="s">
        <v>114</v>
      </c>
      <c r="L23" s="890"/>
      <c r="M23" s="144"/>
      <c r="N23" s="145" t="s">
        <v>119</v>
      </c>
      <c r="O23" s="146"/>
      <c r="P23" s="890" t="s">
        <v>120</v>
      </c>
      <c r="Q23" s="890"/>
      <c r="R23" s="144"/>
      <c r="S23" s="145" t="s">
        <v>119</v>
      </c>
      <c r="T23" s="146"/>
      <c r="U23" s="890" t="s">
        <v>121</v>
      </c>
      <c r="V23" s="890"/>
      <c r="W23" s="147"/>
      <c r="X23" s="148"/>
      <c r="Y23" s="41"/>
      <c r="Z23" s="41"/>
      <c r="AA23" s="778"/>
      <c r="AB23" s="72" t="s">
        <v>255</v>
      </c>
      <c r="AC23" s="41"/>
      <c r="AD23" s="41"/>
      <c r="AE23" s="41"/>
      <c r="AF23" s="41"/>
      <c r="AG23" s="41"/>
      <c r="AH23" s="41"/>
      <c r="AI23" s="41"/>
      <c r="AJ23" s="41"/>
      <c r="AK23" s="41"/>
      <c r="AL23" s="41"/>
      <c r="AM23" s="41"/>
      <c r="AN23" s="41"/>
    </row>
    <row r="24" spans="2:40" ht="18" customHeight="1">
      <c r="B24" s="899"/>
      <c r="C24" s="900"/>
      <c r="D24" s="901"/>
      <c r="E24" s="899"/>
      <c r="F24" s="900"/>
      <c r="G24" s="901"/>
      <c r="H24" s="887" t="s">
        <v>468</v>
      </c>
      <c r="I24" s="888"/>
      <c r="J24" s="889"/>
      <c r="K24" s="874" t="s">
        <v>111</v>
      </c>
      <c r="L24" s="874"/>
      <c r="M24" s="149"/>
      <c r="N24" s="130" t="s">
        <v>119</v>
      </c>
      <c r="O24" s="150"/>
      <c r="P24" s="874" t="s">
        <v>120</v>
      </c>
      <c r="Q24" s="874"/>
      <c r="R24" s="149"/>
      <c r="S24" s="130" t="s">
        <v>119</v>
      </c>
      <c r="T24" s="150"/>
      <c r="U24" s="874" t="s">
        <v>121</v>
      </c>
      <c r="V24" s="874"/>
      <c r="W24" s="131"/>
      <c r="X24" s="133"/>
      <c r="Y24" s="41"/>
      <c r="Z24" s="41"/>
      <c r="AA24" s="778"/>
      <c r="AB24" s="72" t="s">
        <v>256</v>
      </c>
      <c r="AC24" s="41"/>
      <c r="AD24" s="41"/>
      <c r="AE24" s="41"/>
      <c r="AF24" s="41"/>
      <c r="AG24" s="41"/>
      <c r="AH24" s="41"/>
      <c r="AI24" s="41"/>
      <c r="AJ24" s="41"/>
      <c r="AK24" s="41"/>
      <c r="AL24" s="41"/>
      <c r="AM24" s="41"/>
      <c r="AN24" s="41"/>
    </row>
    <row r="25" spans="2:40" ht="18" customHeight="1">
      <c r="B25" s="899"/>
      <c r="C25" s="900"/>
      <c r="D25" s="901"/>
      <c r="E25" s="899"/>
      <c r="F25" s="900"/>
      <c r="G25" s="901"/>
      <c r="H25" s="891" t="s">
        <v>469</v>
      </c>
      <c r="I25" s="865"/>
      <c r="J25" s="892"/>
      <c r="K25" s="890" t="s">
        <v>114</v>
      </c>
      <c r="L25" s="890"/>
      <c r="M25" s="144"/>
      <c r="N25" s="145" t="s">
        <v>119</v>
      </c>
      <c r="O25" s="146"/>
      <c r="P25" s="890" t="s">
        <v>120</v>
      </c>
      <c r="Q25" s="890"/>
      <c r="R25" s="144"/>
      <c r="S25" s="145" t="s">
        <v>119</v>
      </c>
      <c r="T25" s="146"/>
      <c r="U25" s="890" t="s">
        <v>121</v>
      </c>
      <c r="V25" s="890"/>
      <c r="W25" s="147"/>
      <c r="X25" s="148"/>
      <c r="Y25" s="41"/>
      <c r="Z25" s="41"/>
      <c r="AA25" s="778"/>
      <c r="AB25" s="72" t="s">
        <v>257</v>
      </c>
      <c r="AC25" s="41"/>
      <c r="AD25" s="41"/>
      <c r="AE25" s="41"/>
      <c r="AF25" s="41"/>
      <c r="AG25" s="41"/>
      <c r="AH25" s="41"/>
      <c r="AI25" s="41"/>
      <c r="AJ25" s="41"/>
      <c r="AK25" s="41"/>
      <c r="AL25" s="41"/>
      <c r="AM25" s="41"/>
      <c r="AN25" s="41"/>
    </row>
    <row r="26" spans="2:40" ht="18" customHeight="1">
      <c r="B26" s="899"/>
      <c r="C26" s="900"/>
      <c r="D26" s="901"/>
      <c r="E26" s="899"/>
      <c r="F26" s="900"/>
      <c r="G26" s="901"/>
      <c r="H26" s="973" t="s">
        <v>470</v>
      </c>
      <c r="I26" s="974"/>
      <c r="J26" s="975"/>
      <c r="K26" s="874" t="s">
        <v>111</v>
      </c>
      <c r="L26" s="874"/>
      <c r="M26" s="149"/>
      <c r="N26" s="130" t="s">
        <v>119</v>
      </c>
      <c r="O26" s="150"/>
      <c r="P26" s="874" t="s">
        <v>120</v>
      </c>
      <c r="Q26" s="874"/>
      <c r="R26" s="149"/>
      <c r="S26" s="130" t="s">
        <v>119</v>
      </c>
      <c r="T26" s="150"/>
      <c r="U26" s="874" t="s">
        <v>121</v>
      </c>
      <c r="V26" s="874"/>
      <c r="W26" s="131"/>
      <c r="X26" s="133"/>
      <c r="Y26" s="41"/>
      <c r="Z26" s="41"/>
      <c r="AA26" s="778"/>
      <c r="AB26" s="72" t="s">
        <v>258</v>
      </c>
      <c r="AC26" s="41"/>
      <c r="AD26" s="41"/>
      <c r="AE26" s="41"/>
      <c r="AF26" s="41"/>
      <c r="AG26" s="41"/>
      <c r="AH26" s="41"/>
      <c r="AI26" s="41"/>
      <c r="AJ26" s="41"/>
      <c r="AK26" s="41"/>
      <c r="AL26" s="41"/>
      <c r="AM26" s="41"/>
      <c r="AN26" s="41"/>
    </row>
    <row r="27" spans="2:40" ht="18" customHeight="1">
      <c r="B27" s="899"/>
      <c r="C27" s="900"/>
      <c r="D27" s="901"/>
      <c r="E27" s="902"/>
      <c r="F27" s="903"/>
      <c r="G27" s="904"/>
      <c r="H27" s="811" t="s">
        <v>471</v>
      </c>
      <c r="I27" s="812"/>
      <c r="J27" s="813"/>
      <c r="K27" s="769" t="s">
        <v>114</v>
      </c>
      <c r="L27" s="769"/>
      <c r="M27" s="151"/>
      <c r="N27" s="45" t="s">
        <v>119</v>
      </c>
      <c r="O27" s="152"/>
      <c r="P27" s="769" t="s">
        <v>120</v>
      </c>
      <c r="Q27" s="769"/>
      <c r="R27" s="151"/>
      <c r="S27" s="45" t="s">
        <v>119</v>
      </c>
      <c r="T27" s="152"/>
      <c r="U27" s="769" t="s">
        <v>121</v>
      </c>
      <c r="V27" s="769"/>
      <c r="W27" s="139"/>
      <c r="X27" s="136"/>
      <c r="Y27" s="41"/>
      <c r="Z27" s="41"/>
      <c r="AA27" s="778"/>
      <c r="AB27" s="72" t="s">
        <v>259</v>
      </c>
      <c r="AC27" s="41"/>
      <c r="AD27" s="41"/>
      <c r="AE27" s="41"/>
      <c r="AF27" s="41"/>
      <c r="AG27" s="41"/>
      <c r="AH27" s="41"/>
      <c r="AI27" s="41"/>
      <c r="AJ27" s="41"/>
      <c r="AK27" s="41"/>
      <c r="AL27" s="41"/>
      <c r="AM27" s="41"/>
      <c r="AN27" s="41"/>
    </row>
    <row r="28" spans="2:40" ht="18" customHeight="1">
      <c r="B28" s="899"/>
      <c r="C28" s="900"/>
      <c r="D28" s="901"/>
      <c r="E28" s="896" t="s">
        <v>73</v>
      </c>
      <c r="F28" s="897"/>
      <c r="G28" s="898"/>
      <c r="H28" s="820" t="s">
        <v>74</v>
      </c>
      <c r="I28" s="821"/>
      <c r="J28" s="822"/>
      <c r="K28" s="103"/>
      <c r="L28" s="774" t="s">
        <v>112</v>
      </c>
      <c r="M28" s="774"/>
      <c r="N28" s="153"/>
      <c r="O28" s="154"/>
      <c r="P28" s="153" t="s">
        <v>122</v>
      </c>
      <c r="Q28" s="153"/>
      <c r="R28" s="153"/>
      <c r="S28" s="153"/>
      <c r="T28" s="153"/>
      <c r="U28" s="153"/>
      <c r="V28" s="362"/>
      <c r="W28" s="413" t="s">
        <v>559</v>
      </c>
      <c r="X28" s="377"/>
      <c r="Y28" s="41"/>
      <c r="Z28" s="41"/>
      <c r="AA28" s="41"/>
      <c r="AB28" s="72" t="s">
        <v>260</v>
      </c>
      <c r="AC28" s="41"/>
      <c r="AD28" s="41"/>
      <c r="AE28" s="41"/>
      <c r="AF28" s="41"/>
      <c r="AG28" s="41"/>
      <c r="AH28" s="41"/>
      <c r="AI28" s="41"/>
      <c r="AJ28" s="41"/>
      <c r="AK28" s="41"/>
      <c r="AL28" s="41"/>
      <c r="AM28" s="41"/>
      <c r="AN28" s="41"/>
    </row>
    <row r="29" spans="2:40" ht="18" customHeight="1">
      <c r="B29" s="899"/>
      <c r="C29" s="900"/>
      <c r="D29" s="901"/>
      <c r="E29" s="899"/>
      <c r="F29" s="900"/>
      <c r="G29" s="901"/>
      <c r="H29" s="786" t="s">
        <v>75</v>
      </c>
      <c r="I29" s="787"/>
      <c r="J29" s="788"/>
      <c r="K29" s="88"/>
      <c r="L29" s="766" t="s">
        <v>112</v>
      </c>
      <c r="M29" s="766"/>
      <c r="N29" s="125"/>
      <c r="O29" s="88"/>
      <c r="P29" s="125" t="s">
        <v>122</v>
      </c>
      <c r="Q29" s="125"/>
      <c r="R29" s="125"/>
      <c r="S29" s="125"/>
      <c r="T29" s="125"/>
      <c r="U29" s="125"/>
      <c r="V29" s="362"/>
      <c r="W29" s="413" t="s">
        <v>559</v>
      </c>
      <c r="X29" s="377"/>
      <c r="Y29" s="41"/>
      <c r="Z29" s="41"/>
      <c r="AA29" s="41"/>
      <c r="AB29" s="72" t="s">
        <v>261</v>
      </c>
      <c r="AC29" s="41"/>
      <c r="AD29" s="41"/>
      <c r="AE29" s="41"/>
      <c r="AF29" s="41"/>
      <c r="AG29" s="41"/>
      <c r="AH29" s="41"/>
      <c r="AI29" s="41"/>
      <c r="AJ29" s="41"/>
      <c r="AK29" s="41"/>
      <c r="AL29" s="41"/>
      <c r="AM29" s="41"/>
      <c r="AN29" s="41"/>
    </row>
    <row r="30" spans="2:40" ht="18" customHeight="1">
      <c r="B30" s="899"/>
      <c r="C30" s="900"/>
      <c r="D30" s="901"/>
      <c r="E30" s="899"/>
      <c r="F30" s="900"/>
      <c r="G30" s="901"/>
      <c r="H30" s="967"/>
      <c r="I30" s="815"/>
      <c r="J30" s="968"/>
      <c r="K30" s="874" t="s">
        <v>111</v>
      </c>
      <c r="L30" s="874"/>
      <c r="M30" s="149"/>
      <c r="N30" s="130" t="s">
        <v>119</v>
      </c>
      <c r="O30" s="150"/>
      <c r="P30" s="874" t="s">
        <v>120</v>
      </c>
      <c r="Q30" s="874"/>
      <c r="R30" s="149"/>
      <c r="S30" s="130" t="s">
        <v>119</v>
      </c>
      <c r="T30" s="150"/>
      <c r="U30" s="874" t="s">
        <v>121</v>
      </c>
      <c r="V30" s="874"/>
      <c r="W30" s="131"/>
      <c r="X30" s="133"/>
      <c r="Y30" s="41"/>
      <c r="Z30" s="41"/>
      <c r="AA30" s="41"/>
      <c r="AB30" s="41"/>
      <c r="AC30" s="41"/>
      <c r="AD30" s="41"/>
      <c r="AE30" s="41"/>
      <c r="AF30" s="41"/>
      <c r="AG30" s="41"/>
      <c r="AH30" s="41"/>
      <c r="AI30" s="41"/>
      <c r="AJ30" s="41"/>
      <c r="AK30" s="41"/>
      <c r="AL30" s="41"/>
      <c r="AM30" s="41"/>
      <c r="AN30" s="41"/>
    </row>
    <row r="31" spans="2:40" ht="18" customHeight="1">
      <c r="B31" s="899"/>
      <c r="C31" s="900"/>
      <c r="D31" s="901"/>
      <c r="E31" s="899"/>
      <c r="F31" s="900"/>
      <c r="G31" s="901"/>
      <c r="H31" s="967"/>
      <c r="I31" s="815"/>
      <c r="J31" s="968"/>
      <c r="K31" s="874" t="s">
        <v>114</v>
      </c>
      <c r="L31" s="874"/>
      <c r="M31" s="149"/>
      <c r="N31" s="130" t="s">
        <v>119</v>
      </c>
      <c r="O31" s="150"/>
      <c r="P31" s="874" t="s">
        <v>120</v>
      </c>
      <c r="Q31" s="874"/>
      <c r="R31" s="149"/>
      <c r="S31" s="130" t="s">
        <v>119</v>
      </c>
      <c r="T31" s="150"/>
      <c r="U31" s="874" t="s">
        <v>121</v>
      </c>
      <c r="V31" s="874"/>
      <c r="W31" s="131"/>
      <c r="X31" s="133"/>
      <c r="Y31" s="41"/>
      <c r="Z31" s="41"/>
      <c r="AA31" s="41"/>
      <c r="AB31" s="41"/>
      <c r="AC31" s="41"/>
      <c r="AD31" s="41"/>
      <c r="AE31" s="41"/>
      <c r="AF31" s="41"/>
      <c r="AG31" s="41"/>
      <c r="AH31" s="41"/>
      <c r="AI31" s="41"/>
      <c r="AJ31" s="41"/>
      <c r="AK31" s="41"/>
      <c r="AL31" s="41"/>
      <c r="AM31" s="41"/>
      <c r="AN31" s="41"/>
    </row>
    <row r="32" spans="2:40" ht="18" customHeight="1">
      <c r="B32" s="899"/>
      <c r="C32" s="900"/>
      <c r="D32" s="901"/>
      <c r="E32" s="899"/>
      <c r="F32" s="900"/>
      <c r="G32" s="901"/>
      <c r="H32" s="789"/>
      <c r="I32" s="790"/>
      <c r="J32" s="791"/>
      <c r="K32" s="769" t="s">
        <v>113</v>
      </c>
      <c r="L32" s="769"/>
      <c r="M32" s="152"/>
      <c r="N32" s="45" t="s">
        <v>119</v>
      </c>
      <c r="O32" s="152"/>
      <c r="P32" s="769" t="s">
        <v>120</v>
      </c>
      <c r="Q32" s="769"/>
      <c r="R32" s="152"/>
      <c r="S32" s="45" t="s">
        <v>119</v>
      </c>
      <c r="T32" s="152"/>
      <c r="U32" s="769" t="s">
        <v>121</v>
      </c>
      <c r="V32" s="769"/>
      <c r="W32" s="139"/>
      <c r="X32" s="136"/>
      <c r="Y32" s="41"/>
      <c r="Z32" s="41"/>
      <c r="AA32" s="41"/>
      <c r="AB32" s="41"/>
      <c r="AC32" s="41"/>
      <c r="AD32" s="41"/>
      <c r="AE32" s="41"/>
      <c r="AF32" s="41"/>
      <c r="AG32" s="41"/>
      <c r="AH32" s="41"/>
      <c r="AI32" s="41"/>
      <c r="AJ32" s="41"/>
      <c r="AK32" s="41"/>
      <c r="AL32" s="41"/>
      <c r="AM32" s="41"/>
      <c r="AN32" s="41"/>
    </row>
    <row r="33" spans="2:40" ht="18" customHeight="1">
      <c r="B33" s="899"/>
      <c r="C33" s="900"/>
      <c r="D33" s="901"/>
      <c r="E33" s="899"/>
      <c r="F33" s="900"/>
      <c r="G33" s="901"/>
      <c r="H33" s="819" t="s">
        <v>76</v>
      </c>
      <c r="I33" s="800"/>
      <c r="J33" s="963"/>
      <c r="K33" s="103"/>
      <c r="L33" s="774" t="s">
        <v>112</v>
      </c>
      <c r="M33" s="774"/>
      <c r="N33" s="182" t="s">
        <v>480</v>
      </c>
      <c r="O33" s="801"/>
      <c r="P33" s="801"/>
      <c r="Q33" s="801"/>
      <c r="R33" s="156" t="s">
        <v>87</v>
      </c>
      <c r="S33" s="192"/>
      <c r="T33" s="800" t="s">
        <v>122</v>
      </c>
      <c r="U33" s="800"/>
      <c r="V33" s="800"/>
      <c r="W33" s="800"/>
      <c r="X33" s="963"/>
      <c r="Y33" s="41"/>
      <c r="Z33" s="41"/>
      <c r="AA33" s="41"/>
      <c r="AB33" s="41"/>
      <c r="AC33" s="41"/>
      <c r="AD33" s="41"/>
      <c r="AE33" s="41"/>
      <c r="AF33" s="41"/>
      <c r="AG33" s="41"/>
      <c r="AH33" s="41"/>
      <c r="AI33" s="41"/>
      <c r="AJ33" s="41"/>
      <c r="AK33" s="41"/>
      <c r="AL33" s="41"/>
      <c r="AM33" s="41"/>
      <c r="AN33" s="41"/>
    </row>
    <row r="34" spans="2:40" ht="18" customHeight="1">
      <c r="B34" s="899"/>
      <c r="C34" s="900"/>
      <c r="D34" s="901"/>
      <c r="E34" s="899"/>
      <c r="F34" s="900"/>
      <c r="G34" s="901"/>
      <c r="H34" s="819" t="s">
        <v>77</v>
      </c>
      <c r="I34" s="800"/>
      <c r="J34" s="963"/>
      <c r="K34" s="972" t="s">
        <v>115</v>
      </c>
      <c r="L34" s="816"/>
      <c r="M34" s="801"/>
      <c r="N34" s="801"/>
      <c r="O34" s="801"/>
      <c r="P34" s="153" t="s">
        <v>87</v>
      </c>
      <c r="Q34" s="779"/>
      <c r="R34" s="779"/>
      <c r="S34" s="153" t="s">
        <v>264</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899"/>
      <c r="C35" s="900"/>
      <c r="D35" s="901"/>
      <c r="E35" s="899"/>
      <c r="F35" s="900"/>
      <c r="G35" s="901"/>
      <c r="H35" s="786" t="s">
        <v>78</v>
      </c>
      <c r="I35" s="787"/>
      <c r="J35" s="788"/>
      <c r="K35" s="88"/>
      <c r="L35" s="809" t="s">
        <v>112</v>
      </c>
      <c r="M35" s="809"/>
      <c r="N35" s="125"/>
      <c r="O35" s="88"/>
      <c r="P35" s="125" t="s">
        <v>122</v>
      </c>
      <c r="Q35" s="125"/>
      <c r="R35" s="125"/>
      <c r="S35" s="125"/>
      <c r="T35" s="125"/>
      <c r="U35" s="125"/>
      <c r="V35" s="362"/>
      <c r="W35" s="413" t="s">
        <v>559</v>
      </c>
      <c r="X35" s="377"/>
      <c r="Y35" s="41"/>
      <c r="Z35" s="41"/>
      <c r="AA35" s="41"/>
      <c r="AB35" s="41"/>
      <c r="AC35" s="41"/>
      <c r="AD35" s="41"/>
      <c r="AE35" s="41"/>
      <c r="AF35" s="41"/>
      <c r="AG35" s="41"/>
      <c r="AH35" s="41"/>
      <c r="AI35" s="41"/>
      <c r="AJ35" s="41"/>
      <c r="AK35" s="41"/>
      <c r="AL35" s="41"/>
      <c r="AM35" s="41"/>
      <c r="AN35" s="41"/>
    </row>
    <row r="36" spans="2:40" ht="18" customHeight="1">
      <c r="B36" s="899"/>
      <c r="C36" s="900"/>
      <c r="D36" s="901"/>
      <c r="E36" s="899"/>
      <c r="F36" s="900"/>
      <c r="G36" s="901"/>
      <c r="H36" s="967"/>
      <c r="I36" s="815"/>
      <c r="J36" s="968"/>
      <c r="K36" s="965" t="s">
        <v>878</v>
      </c>
      <c r="L36" s="965"/>
      <c r="M36" s="149"/>
      <c r="N36" s="130" t="s">
        <v>119</v>
      </c>
      <c r="O36" s="150"/>
      <c r="P36" s="874" t="s">
        <v>120</v>
      </c>
      <c r="Q36" s="874"/>
      <c r="R36" s="149"/>
      <c r="S36" s="130" t="s">
        <v>119</v>
      </c>
      <c r="T36" s="150"/>
      <c r="U36" s="874" t="s">
        <v>121</v>
      </c>
      <c r="V36" s="874"/>
      <c r="W36" s="131"/>
      <c r="X36" s="133"/>
      <c r="Y36" s="41"/>
      <c r="Z36" s="41"/>
      <c r="AA36" s="41"/>
      <c r="AB36" s="41"/>
      <c r="AC36" s="41"/>
      <c r="AD36" s="41"/>
      <c r="AE36" s="41"/>
      <c r="AF36" s="41"/>
      <c r="AG36" s="41"/>
      <c r="AH36" s="41"/>
      <c r="AI36" s="41"/>
      <c r="AJ36" s="41"/>
      <c r="AK36" s="41"/>
      <c r="AL36" s="41"/>
      <c r="AM36" s="41"/>
      <c r="AN36" s="41"/>
    </row>
    <row r="37" spans="2:40" ht="18" customHeight="1">
      <c r="B37" s="899"/>
      <c r="C37" s="900"/>
      <c r="D37" s="901"/>
      <c r="E37" s="899"/>
      <c r="F37" s="900"/>
      <c r="G37" s="901"/>
      <c r="H37" s="967"/>
      <c r="I37" s="815"/>
      <c r="J37" s="968"/>
      <c r="K37" s="965" t="s">
        <v>879</v>
      </c>
      <c r="L37" s="965"/>
      <c r="M37" s="363"/>
      <c r="N37" s="364" t="s">
        <v>119</v>
      </c>
      <c r="O37" s="150"/>
      <c r="P37" s="874" t="s">
        <v>120</v>
      </c>
      <c r="Q37" s="874"/>
      <c r="R37" s="363"/>
      <c r="S37" s="364" t="s">
        <v>119</v>
      </c>
      <c r="T37" s="150"/>
      <c r="U37" s="874" t="s">
        <v>121</v>
      </c>
      <c r="V37" s="874"/>
      <c r="W37" s="365"/>
      <c r="X37" s="366"/>
      <c r="Y37" s="41"/>
      <c r="Z37" s="41"/>
      <c r="AA37" s="41"/>
      <c r="AB37" s="41"/>
      <c r="AC37" s="41"/>
      <c r="AD37" s="41"/>
      <c r="AE37" s="41"/>
      <c r="AF37" s="41"/>
      <c r="AG37" s="41"/>
      <c r="AH37" s="41"/>
      <c r="AI37" s="41"/>
      <c r="AJ37" s="41"/>
      <c r="AK37" s="41"/>
      <c r="AL37" s="41"/>
      <c r="AM37" s="41"/>
      <c r="AN37" s="41"/>
    </row>
    <row r="38" spans="2:40" ht="18" customHeight="1">
      <c r="B38" s="899"/>
      <c r="C38" s="900"/>
      <c r="D38" s="901"/>
      <c r="E38" s="899"/>
      <c r="F38" s="900"/>
      <c r="G38" s="901"/>
      <c r="H38" s="967"/>
      <c r="I38" s="815"/>
      <c r="J38" s="968"/>
      <c r="K38" s="965" t="s">
        <v>880</v>
      </c>
      <c r="L38" s="965"/>
      <c r="M38" s="363"/>
      <c r="N38" s="364" t="s">
        <v>119</v>
      </c>
      <c r="O38" s="150"/>
      <c r="P38" s="874" t="s">
        <v>120</v>
      </c>
      <c r="Q38" s="874"/>
      <c r="R38" s="363"/>
      <c r="S38" s="364" t="s">
        <v>119</v>
      </c>
      <c r="T38" s="150"/>
      <c r="U38" s="874" t="s">
        <v>121</v>
      </c>
      <c r="V38" s="874"/>
      <c r="W38" s="365"/>
      <c r="X38" s="366"/>
      <c r="Y38" s="41"/>
      <c r="Z38" s="41"/>
      <c r="AA38" s="41"/>
      <c r="AB38" s="41"/>
      <c r="AC38" s="41"/>
      <c r="AD38" s="41"/>
      <c r="AE38" s="41"/>
      <c r="AF38" s="41"/>
      <c r="AG38" s="41"/>
      <c r="AH38" s="41"/>
      <c r="AI38" s="41"/>
      <c r="AJ38" s="41"/>
      <c r="AK38" s="41"/>
      <c r="AL38" s="41"/>
      <c r="AM38" s="41"/>
      <c r="AN38" s="41"/>
    </row>
    <row r="39" spans="2:40" ht="18" customHeight="1">
      <c r="B39" s="899"/>
      <c r="C39" s="900"/>
      <c r="D39" s="901"/>
      <c r="E39" s="899"/>
      <c r="F39" s="900"/>
      <c r="G39" s="901"/>
      <c r="H39" s="967"/>
      <c r="I39" s="815"/>
      <c r="J39" s="968"/>
      <c r="K39" s="965" t="s">
        <v>882</v>
      </c>
      <c r="L39" s="965"/>
      <c r="M39" s="149"/>
      <c r="N39" s="130" t="s">
        <v>119</v>
      </c>
      <c r="O39" s="150"/>
      <c r="P39" s="874" t="s">
        <v>120</v>
      </c>
      <c r="Q39" s="874"/>
      <c r="R39" s="149"/>
      <c r="S39" s="130" t="s">
        <v>119</v>
      </c>
      <c r="T39" s="150"/>
      <c r="U39" s="874" t="s">
        <v>121</v>
      </c>
      <c r="V39" s="874"/>
      <c r="W39" s="131"/>
      <c r="X39" s="133"/>
      <c r="Y39" s="41"/>
      <c r="Z39" s="41"/>
      <c r="AA39" s="41"/>
      <c r="AB39" s="41"/>
      <c r="AC39" s="41"/>
      <c r="AD39" s="41"/>
      <c r="AE39" s="41"/>
      <c r="AF39" s="41"/>
      <c r="AG39" s="41"/>
      <c r="AH39" s="41"/>
      <c r="AI39" s="41"/>
      <c r="AJ39" s="41"/>
      <c r="AK39" s="41"/>
      <c r="AL39" s="41"/>
      <c r="AM39" s="41"/>
      <c r="AN39" s="41"/>
    </row>
    <row r="40" spans="2:40" ht="18" customHeight="1">
      <c r="B40" s="899"/>
      <c r="C40" s="900"/>
      <c r="D40" s="901"/>
      <c r="E40" s="899"/>
      <c r="F40" s="900"/>
      <c r="G40" s="901"/>
      <c r="H40" s="967"/>
      <c r="I40" s="815"/>
      <c r="J40" s="968"/>
      <c r="K40" s="969" t="s">
        <v>881</v>
      </c>
      <c r="L40" s="965"/>
      <c r="M40" s="150"/>
      <c r="N40" s="364" t="s">
        <v>119</v>
      </c>
      <c r="O40" s="150"/>
      <c r="P40" s="874" t="s">
        <v>120</v>
      </c>
      <c r="Q40" s="874"/>
      <c r="R40" s="150"/>
      <c r="S40" s="364" t="s">
        <v>119</v>
      </c>
      <c r="T40" s="150"/>
      <c r="U40" s="874" t="s">
        <v>121</v>
      </c>
      <c r="V40" s="874"/>
      <c r="W40" s="365"/>
      <c r="X40" s="366"/>
      <c r="Y40" s="41"/>
      <c r="Z40" s="41"/>
      <c r="AA40" s="41"/>
      <c r="AB40" s="41"/>
      <c r="AC40" s="41"/>
      <c r="AD40" s="41"/>
      <c r="AE40" s="41"/>
      <c r="AF40" s="41"/>
      <c r="AG40" s="41"/>
      <c r="AH40" s="41"/>
      <c r="AI40" s="41"/>
      <c r="AJ40" s="41"/>
      <c r="AK40" s="41"/>
      <c r="AL40" s="41"/>
      <c r="AM40" s="41"/>
      <c r="AN40" s="41"/>
    </row>
    <row r="41" spans="2:40" ht="18" customHeight="1">
      <c r="B41" s="899"/>
      <c r="C41" s="900"/>
      <c r="D41" s="901"/>
      <c r="E41" s="899"/>
      <c r="F41" s="900"/>
      <c r="G41" s="901"/>
      <c r="H41" s="789"/>
      <c r="I41" s="790"/>
      <c r="J41" s="791"/>
      <c r="K41" s="962" t="s">
        <v>883</v>
      </c>
      <c r="L41" s="962"/>
      <c r="M41" s="152"/>
      <c r="N41" s="45" t="s">
        <v>119</v>
      </c>
      <c r="O41" s="152"/>
      <c r="P41" s="769" t="s">
        <v>120</v>
      </c>
      <c r="Q41" s="769"/>
      <c r="R41" s="152"/>
      <c r="S41" s="45" t="s">
        <v>119</v>
      </c>
      <c r="T41" s="152"/>
      <c r="U41" s="769" t="s">
        <v>121</v>
      </c>
      <c r="V41" s="769"/>
      <c r="W41" s="139"/>
      <c r="X41" s="136"/>
      <c r="Y41" s="41"/>
      <c r="Z41" s="41"/>
      <c r="AA41" s="41"/>
      <c r="AB41" s="41"/>
      <c r="AC41" s="41"/>
      <c r="AD41" s="41"/>
      <c r="AE41" s="41"/>
      <c r="AF41" s="41"/>
      <c r="AG41" s="41"/>
      <c r="AH41" s="41"/>
      <c r="AI41" s="41"/>
      <c r="AJ41" s="41"/>
      <c r="AK41" s="41"/>
      <c r="AL41" s="41"/>
      <c r="AM41" s="41"/>
      <c r="AN41" s="41"/>
    </row>
    <row r="42" spans="2:40" ht="18" customHeight="1">
      <c r="B42" s="899"/>
      <c r="C42" s="900"/>
      <c r="D42" s="901"/>
      <c r="E42" s="899"/>
      <c r="F42" s="900"/>
      <c r="G42" s="901"/>
      <c r="H42" s="786" t="s">
        <v>79</v>
      </c>
      <c r="I42" s="787"/>
      <c r="J42" s="788"/>
      <c r="K42" s="88"/>
      <c r="L42" s="766" t="s">
        <v>112</v>
      </c>
      <c r="M42" s="766"/>
      <c r="N42" s="125"/>
      <c r="O42" s="88"/>
      <c r="P42" s="125" t="s">
        <v>122</v>
      </c>
      <c r="Q42" s="125"/>
      <c r="R42" s="125"/>
      <c r="S42" s="125"/>
      <c r="T42" s="125"/>
      <c r="U42" s="125"/>
      <c r="V42" s="362"/>
      <c r="W42" s="413" t="s">
        <v>559</v>
      </c>
      <c r="X42" s="377"/>
      <c r="Y42" s="41"/>
      <c r="Z42" s="41"/>
      <c r="AA42" s="41"/>
      <c r="AB42" s="41"/>
      <c r="AC42" s="41"/>
      <c r="AD42" s="41"/>
      <c r="AE42" s="41"/>
      <c r="AF42" s="41"/>
      <c r="AG42" s="41"/>
      <c r="AH42" s="41"/>
      <c r="AI42" s="41"/>
      <c r="AJ42" s="41"/>
      <c r="AK42" s="41"/>
      <c r="AL42" s="41"/>
      <c r="AM42" s="41"/>
      <c r="AN42" s="41"/>
    </row>
    <row r="43" spans="2:40" ht="18" customHeight="1">
      <c r="B43" s="899"/>
      <c r="C43" s="900"/>
      <c r="D43" s="901"/>
      <c r="E43" s="899"/>
      <c r="F43" s="900"/>
      <c r="G43" s="901"/>
      <c r="H43" s="789"/>
      <c r="I43" s="790"/>
      <c r="J43" s="791"/>
      <c r="K43" s="769" t="s">
        <v>116</v>
      </c>
      <c r="L43" s="769"/>
      <c r="M43" s="157"/>
      <c r="N43" s="45" t="s">
        <v>119</v>
      </c>
      <c r="O43" s="151"/>
      <c r="P43" s="769" t="s">
        <v>120</v>
      </c>
      <c r="Q43" s="769"/>
      <c r="R43" s="151"/>
      <c r="S43" s="45" t="s">
        <v>119</v>
      </c>
      <c r="T43" s="151"/>
      <c r="U43" s="769" t="s">
        <v>121</v>
      </c>
      <c r="V43" s="769"/>
      <c r="W43" s="139"/>
      <c r="X43" s="136"/>
      <c r="Y43" s="41"/>
      <c r="Z43" s="41"/>
      <c r="AA43" s="41"/>
      <c r="AB43" s="41"/>
      <c r="AC43" s="41"/>
      <c r="AD43" s="41"/>
      <c r="AE43" s="41"/>
      <c r="AF43" s="41"/>
      <c r="AG43" s="41"/>
      <c r="AH43" s="41"/>
      <c r="AI43" s="41"/>
      <c r="AJ43" s="41"/>
      <c r="AK43" s="41"/>
      <c r="AL43" s="41"/>
      <c r="AM43" s="41"/>
      <c r="AN43" s="41"/>
    </row>
    <row r="44" spans="2:40" ht="18" customHeight="1">
      <c r="B44" s="899"/>
      <c r="C44" s="900"/>
      <c r="D44" s="901"/>
      <c r="E44" s="899"/>
      <c r="F44" s="900"/>
      <c r="G44" s="901"/>
      <c r="H44" s="786" t="s">
        <v>130</v>
      </c>
      <c r="I44" s="787"/>
      <c r="J44" s="788"/>
      <c r="K44" s="88"/>
      <c r="L44" s="766" t="s">
        <v>112</v>
      </c>
      <c r="M44" s="766"/>
      <c r="N44" s="125"/>
      <c r="O44" s="88"/>
      <c r="P44" s="125" t="s">
        <v>122</v>
      </c>
      <c r="Q44" s="125"/>
      <c r="R44" s="125"/>
      <c r="S44" s="125"/>
      <c r="T44" s="125"/>
      <c r="U44" s="125"/>
      <c r="V44" s="362"/>
      <c r="W44" s="413" t="s">
        <v>559</v>
      </c>
      <c r="X44" s="377"/>
      <c r="Y44" s="41"/>
      <c r="Z44" s="41"/>
      <c r="AA44" s="41"/>
      <c r="AB44" s="41"/>
      <c r="AC44" s="41"/>
      <c r="AD44" s="41"/>
      <c r="AE44" s="41"/>
      <c r="AF44" s="41"/>
      <c r="AG44" s="41"/>
      <c r="AH44" s="41"/>
      <c r="AI44" s="41"/>
      <c r="AJ44" s="41"/>
      <c r="AK44" s="41"/>
      <c r="AL44" s="41"/>
      <c r="AM44" s="41"/>
      <c r="AN44" s="41"/>
    </row>
    <row r="45" spans="2:40" ht="18" customHeight="1">
      <c r="B45" s="899"/>
      <c r="C45" s="900"/>
      <c r="D45" s="901"/>
      <c r="E45" s="899"/>
      <c r="F45" s="900"/>
      <c r="G45" s="901"/>
      <c r="H45" s="789"/>
      <c r="I45" s="790"/>
      <c r="J45" s="791"/>
      <c r="K45" s="769" t="s">
        <v>117</v>
      </c>
      <c r="L45" s="769"/>
      <c r="M45" s="959"/>
      <c r="N45" s="959"/>
      <c r="O45" s="959"/>
      <c r="P45" s="959"/>
      <c r="Q45" s="959"/>
      <c r="R45" s="959"/>
      <c r="S45" s="959"/>
      <c r="T45" s="959"/>
      <c r="U45" s="959"/>
      <c r="V45" s="959"/>
      <c r="W45" s="959"/>
      <c r="X45" s="960"/>
      <c r="Y45" s="44"/>
      <c r="Z45" s="41"/>
      <c r="AA45" s="41"/>
      <c r="AB45" s="41"/>
      <c r="AC45" s="41"/>
      <c r="AD45" s="41"/>
      <c r="AE45" s="41"/>
      <c r="AF45" s="41"/>
      <c r="AG45" s="41"/>
      <c r="AH45" s="41"/>
      <c r="AI45" s="41"/>
      <c r="AJ45" s="41"/>
      <c r="AK45" s="41"/>
      <c r="AL45" s="41"/>
      <c r="AM45" s="41"/>
      <c r="AN45" s="41"/>
    </row>
    <row r="46" spans="2:40" ht="18" customHeight="1">
      <c r="B46" s="899"/>
      <c r="C46" s="900"/>
      <c r="D46" s="901"/>
      <c r="E46" s="899" t="s">
        <v>80</v>
      </c>
      <c r="F46" s="900"/>
      <c r="G46" s="901"/>
      <c r="H46" s="820" t="s">
        <v>664</v>
      </c>
      <c r="I46" s="821"/>
      <c r="J46" s="822"/>
      <c r="K46" s="103"/>
      <c r="L46" s="964" t="s">
        <v>131</v>
      </c>
      <c r="M46" s="964"/>
      <c r="N46" s="964"/>
      <c r="O46" s="103"/>
      <c r="P46" s="966" t="s">
        <v>123</v>
      </c>
      <c r="Q46" s="966"/>
      <c r="R46" s="270"/>
      <c r="S46" s="964" t="s">
        <v>605</v>
      </c>
      <c r="T46" s="964"/>
      <c r="U46" s="964"/>
      <c r="V46" s="964"/>
      <c r="W46" s="153"/>
      <c r="X46" s="155"/>
      <c r="Y46" s="41"/>
      <c r="Z46" s="41"/>
      <c r="AA46" s="41"/>
      <c r="AB46" s="41"/>
      <c r="AC46" s="41"/>
      <c r="AD46" s="41"/>
      <c r="AE46" s="41"/>
      <c r="AF46" s="41"/>
      <c r="AG46" s="41"/>
      <c r="AH46" s="41"/>
      <c r="AI46" s="41"/>
      <c r="AJ46" s="41"/>
      <c r="AK46" s="41"/>
      <c r="AL46" s="41"/>
      <c r="AM46" s="41"/>
      <c r="AN46" s="41"/>
    </row>
    <row r="47" spans="2:40" ht="18" customHeight="1">
      <c r="B47" s="899"/>
      <c r="C47" s="900"/>
      <c r="D47" s="901"/>
      <c r="E47" s="899"/>
      <c r="F47" s="900"/>
      <c r="G47" s="901"/>
      <c r="H47" s="820" t="s">
        <v>81</v>
      </c>
      <c r="I47" s="821"/>
      <c r="J47" s="822"/>
      <c r="K47" s="374"/>
      <c r="L47" s="964" t="s">
        <v>118</v>
      </c>
      <c r="M47" s="964"/>
      <c r="N47" s="964"/>
      <c r="O47" s="374"/>
      <c r="P47" s="966" t="s">
        <v>123</v>
      </c>
      <c r="Q47" s="966"/>
      <c r="R47" s="374"/>
      <c r="S47" s="361" t="s">
        <v>124</v>
      </c>
      <c r="T47" s="361"/>
      <c r="U47" s="970"/>
      <c r="V47" s="970"/>
      <c r="W47" s="970"/>
      <c r="X47" s="971"/>
      <c r="Y47" s="41"/>
      <c r="Z47" s="41"/>
      <c r="AA47" s="41"/>
      <c r="AB47" s="41"/>
      <c r="AC47" s="41"/>
      <c r="AD47" s="41"/>
      <c r="AE47" s="41"/>
      <c r="AF47" s="41"/>
      <c r="AG47" s="41"/>
      <c r="AH47" s="41"/>
      <c r="AI47" s="41"/>
      <c r="AJ47" s="41"/>
      <c r="AK47" s="41"/>
      <c r="AL47" s="41"/>
      <c r="AM47" s="41"/>
      <c r="AN47" s="41"/>
    </row>
    <row r="48" spans="2:40" ht="18" customHeight="1">
      <c r="B48" s="902"/>
      <c r="C48" s="903"/>
      <c r="D48" s="904"/>
      <c r="E48" s="902"/>
      <c r="F48" s="903"/>
      <c r="G48" s="904"/>
      <c r="H48" s="893" t="s">
        <v>810</v>
      </c>
      <c r="I48" s="894"/>
      <c r="J48" s="895"/>
      <c r="K48" s="360"/>
      <c r="L48" s="800" t="s">
        <v>807</v>
      </c>
      <c r="M48" s="800"/>
      <c r="N48" s="800"/>
      <c r="O48" s="800"/>
      <c r="P48" s="800"/>
      <c r="Q48" s="800"/>
      <c r="R48" s="374"/>
      <c r="S48" s="414" t="s">
        <v>808</v>
      </c>
      <c r="T48" s="372"/>
      <c r="U48" s="360"/>
      <c r="V48" s="414" t="s">
        <v>809</v>
      </c>
      <c r="W48" s="369"/>
      <c r="X48" s="370"/>
      <c r="Y48" s="44"/>
      <c r="Z48" s="41"/>
      <c r="AA48" s="41"/>
      <c r="AB48" s="41"/>
      <c r="AC48" s="41"/>
      <c r="AD48" s="41"/>
      <c r="AE48" s="41"/>
      <c r="AF48" s="41"/>
      <c r="AG48" s="41"/>
      <c r="AH48" s="41"/>
      <c r="AI48" s="41"/>
      <c r="AJ48" s="41"/>
      <c r="AK48" s="41"/>
      <c r="AL48" s="41"/>
      <c r="AM48" s="41"/>
      <c r="AN48" s="41"/>
    </row>
    <row r="49" spans="2:38" ht="18" customHeight="1">
      <c r="B49" s="158" t="s">
        <v>138</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945" t="s">
        <v>134</v>
      </c>
      <c r="C50" s="946"/>
      <c r="D50" s="946"/>
      <c r="E50" s="765" t="s">
        <v>139</v>
      </c>
      <c r="F50" s="767"/>
      <c r="G50" s="795"/>
      <c r="H50" s="795"/>
      <c r="I50" s="795"/>
      <c r="J50" s="795"/>
      <c r="K50" s="765" t="s">
        <v>140</v>
      </c>
      <c r="L50" s="767"/>
      <c r="M50" s="961"/>
      <c r="N50" s="795"/>
      <c r="O50" s="795"/>
      <c r="P50" s="795"/>
      <c r="Q50" s="823"/>
      <c r="R50" s="765" t="s">
        <v>146</v>
      </c>
      <c r="S50" s="767"/>
      <c r="T50" s="949"/>
      <c r="U50" s="795"/>
      <c r="V50" s="795"/>
      <c r="W50" s="795"/>
      <c r="X50" s="823"/>
    </row>
    <row r="51" spans="2:38" ht="18" customHeight="1">
      <c r="B51" s="947"/>
      <c r="C51" s="948"/>
      <c r="D51" s="948"/>
      <c r="E51" s="768"/>
      <c r="F51" s="770"/>
      <c r="G51" s="796"/>
      <c r="H51" s="796"/>
      <c r="I51" s="796"/>
      <c r="J51" s="796"/>
      <c r="K51" s="768"/>
      <c r="L51" s="770"/>
      <c r="M51" s="882"/>
      <c r="N51" s="796"/>
      <c r="O51" s="796"/>
      <c r="P51" s="796"/>
      <c r="Q51" s="950"/>
      <c r="R51" s="768"/>
      <c r="S51" s="770"/>
      <c r="T51" s="882"/>
      <c r="U51" s="796"/>
      <c r="V51" s="796"/>
      <c r="W51" s="796"/>
      <c r="X51" s="950"/>
    </row>
    <row r="52" spans="2:38" ht="18" customHeight="1">
      <c r="B52" s="945" t="s">
        <v>136</v>
      </c>
      <c r="C52" s="946"/>
      <c r="D52" s="951"/>
      <c r="E52" s="795"/>
      <c r="F52" s="884" t="s">
        <v>148</v>
      </c>
      <c r="G52" s="884"/>
      <c r="H52" s="795"/>
      <c r="I52" s="884" t="s">
        <v>147</v>
      </c>
      <c r="J52" s="884"/>
      <c r="K52" s="795"/>
      <c r="L52" s="886" t="s">
        <v>149</v>
      </c>
      <c r="M52" s="795"/>
      <c r="N52" s="809" t="s">
        <v>124</v>
      </c>
      <c r="O52" s="795"/>
      <c r="P52" s="795"/>
      <c r="Q52" s="823"/>
      <c r="R52" s="765" t="s">
        <v>150</v>
      </c>
      <c r="S52" s="767"/>
      <c r="T52" s="880"/>
      <c r="U52" s="881"/>
      <c r="V52" s="881"/>
      <c r="W52" s="809" t="s">
        <v>490</v>
      </c>
      <c r="X52" s="810"/>
    </row>
    <row r="53" spans="2:38" ht="18" customHeight="1">
      <c r="B53" s="947"/>
      <c r="C53" s="948"/>
      <c r="D53" s="952"/>
      <c r="E53" s="796"/>
      <c r="F53" s="885"/>
      <c r="G53" s="885"/>
      <c r="H53" s="796"/>
      <c r="I53" s="885"/>
      <c r="J53" s="885"/>
      <c r="K53" s="796"/>
      <c r="L53" s="868"/>
      <c r="M53" s="796"/>
      <c r="N53" s="812"/>
      <c r="O53" s="796"/>
      <c r="P53" s="796"/>
      <c r="Q53" s="950"/>
      <c r="R53" s="768"/>
      <c r="S53" s="770"/>
      <c r="T53" s="882"/>
      <c r="U53" s="796"/>
      <c r="V53" s="796"/>
      <c r="W53" s="812" t="s">
        <v>491</v>
      </c>
      <c r="X53" s="813"/>
    </row>
    <row r="54" spans="2:38" ht="18" customHeight="1">
      <c r="B54" s="945" t="s">
        <v>135</v>
      </c>
      <c r="C54" s="946"/>
      <c r="D54" s="951"/>
      <c r="E54" s="795"/>
      <c r="F54" s="795"/>
      <c r="G54" s="795"/>
      <c r="H54" s="766" t="s">
        <v>144</v>
      </c>
      <c r="I54" s="766"/>
      <c r="J54" s="765" t="s">
        <v>141</v>
      </c>
      <c r="K54" s="766"/>
      <c r="L54" s="767"/>
      <c r="M54" s="907"/>
      <c r="N54" s="907"/>
      <c r="O54" s="907"/>
      <c r="P54" s="766" t="s">
        <v>144</v>
      </c>
      <c r="Q54" s="766"/>
      <c r="R54" s="786" t="s">
        <v>950</v>
      </c>
      <c r="S54" s="767"/>
      <c r="T54" s="883">
        <f>R62</f>
        <v>0</v>
      </c>
      <c r="U54" s="795"/>
      <c r="V54" s="795"/>
      <c r="W54" s="766" t="s">
        <v>145</v>
      </c>
      <c r="X54" s="767"/>
    </row>
    <row r="55" spans="2:38" ht="18" customHeight="1">
      <c r="B55" s="947"/>
      <c r="C55" s="948"/>
      <c r="D55" s="952"/>
      <c r="E55" s="796"/>
      <c r="F55" s="796"/>
      <c r="G55" s="796"/>
      <c r="H55" s="769"/>
      <c r="I55" s="769"/>
      <c r="J55" s="811" t="s">
        <v>142</v>
      </c>
      <c r="K55" s="812"/>
      <c r="L55" s="813"/>
      <c r="M55" s="45" t="s">
        <v>152</v>
      </c>
      <c r="N55" s="796"/>
      <c r="O55" s="796"/>
      <c r="P55" s="769" t="s">
        <v>145</v>
      </c>
      <c r="Q55" s="769"/>
      <c r="R55" s="768"/>
      <c r="S55" s="770"/>
      <c r="T55" s="796"/>
      <c r="U55" s="796"/>
      <c r="V55" s="796"/>
      <c r="W55" s="769"/>
      <c r="X55" s="770"/>
    </row>
    <row r="56" spans="2:38" ht="18" customHeight="1">
      <c r="B56" s="945" t="s">
        <v>599</v>
      </c>
      <c r="C56" s="946"/>
      <c r="D56" s="951"/>
      <c r="E56" s="908" t="s">
        <v>169</v>
      </c>
      <c r="F56" s="909"/>
      <c r="G56" s="910" t="s">
        <v>170</v>
      </c>
      <c r="H56" s="909"/>
      <c r="I56" s="908" t="s">
        <v>171</v>
      </c>
      <c r="J56" s="914"/>
      <c r="K56" s="792" t="s">
        <v>175</v>
      </c>
      <c r="L56" s="792"/>
      <c r="M56" s="919" t="s">
        <v>600</v>
      </c>
      <c r="N56" s="920"/>
      <c r="O56" s="920"/>
      <c r="P56" s="920"/>
      <c r="Q56" s="920"/>
      <c r="R56" s="920"/>
      <c r="S56" s="920"/>
      <c r="T56" s="920"/>
      <c r="U56" s="920"/>
      <c r="V56" s="920"/>
      <c r="W56" s="920"/>
      <c r="X56" s="921"/>
    </row>
    <row r="57" spans="2:38" ht="18" customHeight="1">
      <c r="B57" s="947"/>
      <c r="C57" s="948"/>
      <c r="D57" s="952"/>
      <c r="E57" s="911"/>
      <c r="F57" s="912"/>
      <c r="G57" s="913"/>
      <c r="H57" s="912"/>
      <c r="I57" s="911"/>
      <c r="J57" s="983"/>
      <c r="K57" s="918">
        <f>SUM(E57:J57)</f>
        <v>0</v>
      </c>
      <c r="L57" s="918"/>
      <c r="M57" s="922"/>
      <c r="N57" s="923"/>
      <c r="O57" s="923"/>
      <c r="P57" s="923"/>
      <c r="Q57" s="923"/>
      <c r="R57" s="923"/>
      <c r="S57" s="923"/>
      <c r="T57" s="923"/>
      <c r="U57" s="923"/>
      <c r="V57" s="923"/>
      <c r="W57" s="923"/>
      <c r="X57" s="924"/>
    </row>
    <row r="58" spans="2:38" ht="18" customHeight="1">
      <c r="B58" s="896" t="s">
        <v>166</v>
      </c>
      <c r="C58" s="897"/>
      <c r="D58" s="898"/>
      <c r="E58" s="160"/>
      <c r="F58" s="203"/>
      <c r="G58" s="161"/>
      <c r="H58" s="793"/>
      <c r="I58" s="793"/>
      <c r="J58" s="793"/>
      <c r="K58" s="793"/>
      <c r="L58" s="793"/>
      <c r="M58" s="793"/>
      <c r="N58" s="794"/>
      <c r="O58" s="774" t="s">
        <v>154</v>
      </c>
      <c r="P58" s="774"/>
      <c r="Q58" s="774"/>
      <c r="R58" s="774"/>
      <c r="S58" s="774"/>
      <c r="T58" s="774"/>
      <c r="U58" s="774"/>
      <c r="V58" s="774"/>
      <c r="W58" s="774"/>
      <c r="X58" s="777"/>
    </row>
    <row r="59" spans="2:38" ht="18" customHeight="1">
      <c r="B59" s="899"/>
      <c r="C59" s="900"/>
      <c r="D59" s="901"/>
      <c r="E59" s="129"/>
      <c r="F59" s="929"/>
      <c r="G59" s="929"/>
      <c r="H59" s="870"/>
      <c r="I59" s="870"/>
      <c r="J59" s="870"/>
      <c r="K59" s="870"/>
      <c r="L59" s="870"/>
      <c r="M59" s="870"/>
      <c r="N59" s="871"/>
      <c r="O59" s="792" t="s">
        <v>155</v>
      </c>
      <c r="P59" s="792"/>
      <c r="Q59" s="792"/>
      <c r="R59" s="792" t="s">
        <v>143</v>
      </c>
      <c r="S59" s="792"/>
      <c r="T59" s="792"/>
      <c r="U59" s="792"/>
      <c r="V59" s="792" t="s">
        <v>156</v>
      </c>
      <c r="W59" s="792"/>
      <c r="X59" s="792"/>
    </row>
    <row r="60" spans="2:38" ht="18" customHeight="1">
      <c r="B60" s="899"/>
      <c r="C60" s="900"/>
      <c r="D60" s="901"/>
      <c r="E60" s="925" t="s">
        <v>167</v>
      </c>
      <c r="F60" s="926"/>
      <c r="G60" s="926"/>
      <c r="H60" s="926"/>
      <c r="I60" s="926"/>
      <c r="J60" s="926"/>
      <c r="K60" s="926"/>
      <c r="L60" s="926"/>
      <c r="M60" s="926"/>
      <c r="N60" s="927"/>
      <c r="O60" s="792" t="s">
        <v>157</v>
      </c>
      <c r="P60" s="792"/>
      <c r="Q60" s="792"/>
      <c r="R60" s="876"/>
      <c r="S60" s="876"/>
      <c r="T60" s="877"/>
      <c r="U60" s="162" t="s">
        <v>145</v>
      </c>
      <c r="V60" s="875" t="str">
        <f>IFERROR(R60/R62,"")</f>
        <v/>
      </c>
      <c r="W60" s="875"/>
      <c r="X60" s="875"/>
    </row>
    <row r="61" spans="2:38" ht="18" customHeight="1">
      <c r="B61" s="899"/>
      <c r="C61" s="900"/>
      <c r="D61" s="901"/>
      <c r="E61" s="928" t="s">
        <v>168</v>
      </c>
      <c r="F61" s="775"/>
      <c r="G61" s="775"/>
      <c r="H61" s="775"/>
      <c r="I61" s="775"/>
      <c r="J61" s="775"/>
      <c r="K61" s="775"/>
      <c r="L61" s="775"/>
      <c r="M61" s="775"/>
      <c r="N61" s="776"/>
      <c r="O61" s="792" t="s">
        <v>158</v>
      </c>
      <c r="P61" s="792"/>
      <c r="Q61" s="792"/>
      <c r="R61" s="878"/>
      <c r="S61" s="878"/>
      <c r="T61" s="879"/>
      <c r="U61" s="162" t="s">
        <v>145</v>
      </c>
      <c r="V61" s="875" t="str">
        <f>IFERROR(R61/R62,"")</f>
        <v/>
      </c>
      <c r="W61" s="875"/>
      <c r="X61" s="875"/>
    </row>
    <row r="62" spans="2:38" ht="15.75" customHeight="1">
      <c r="B62" s="902"/>
      <c r="C62" s="903"/>
      <c r="D62" s="904"/>
      <c r="E62" s="159"/>
      <c r="F62" s="163"/>
      <c r="G62" s="163"/>
      <c r="H62" s="163"/>
      <c r="I62" s="163"/>
      <c r="J62" s="163"/>
      <c r="K62" s="163"/>
      <c r="L62" s="163"/>
      <c r="M62" s="163"/>
      <c r="N62" s="131"/>
      <c r="O62" s="792" t="s">
        <v>159</v>
      </c>
      <c r="P62" s="792"/>
      <c r="Q62" s="792"/>
      <c r="R62" s="872">
        <f>SUM(R60:T61)</f>
        <v>0</v>
      </c>
      <c r="S62" s="872"/>
      <c r="T62" s="873"/>
      <c r="U62" s="162" t="s">
        <v>145</v>
      </c>
      <c r="V62" s="875">
        <v>1</v>
      </c>
      <c r="W62" s="875"/>
      <c r="X62" s="875"/>
    </row>
    <row r="63" spans="2:38" ht="18" customHeight="1">
      <c r="B63" s="841" t="s">
        <v>209</v>
      </c>
      <c r="C63" s="842"/>
      <c r="D63" s="843"/>
      <c r="E63" s="961"/>
      <c r="F63" s="795"/>
      <c r="G63" s="795"/>
      <c r="H63" s="795"/>
      <c r="I63" s="261" t="s">
        <v>213</v>
      </c>
      <c r="J63" s="261"/>
      <c r="K63" s="261"/>
      <c r="L63" s="261"/>
      <c r="M63" s="261"/>
      <c r="N63" s="261"/>
      <c r="O63" s="856" t="s">
        <v>671</v>
      </c>
      <c r="P63" s="857"/>
      <c r="Q63" s="857"/>
      <c r="R63" s="858"/>
      <c r="S63" s="338"/>
      <c r="T63" s="166" t="s">
        <v>210</v>
      </c>
      <c r="U63" s="166"/>
      <c r="V63" s="261"/>
      <c r="W63" s="261"/>
      <c r="X63" s="127"/>
      <c r="AH63" s="771"/>
      <c r="AI63" s="771"/>
      <c r="AK63" s="771"/>
      <c r="AL63" s="771"/>
    </row>
    <row r="64" spans="2:38" ht="18" customHeight="1">
      <c r="B64" s="844"/>
      <c r="C64" s="845"/>
      <c r="D64" s="846"/>
      <c r="E64" s="176" t="s">
        <v>672</v>
      </c>
      <c r="F64" s="166"/>
      <c r="G64" s="166"/>
      <c r="H64" s="166"/>
      <c r="I64" s="166"/>
      <c r="J64" s="166"/>
      <c r="K64" s="166"/>
      <c r="L64" s="166"/>
      <c r="M64" s="166"/>
      <c r="N64" s="177"/>
      <c r="O64" s="859"/>
      <c r="P64" s="860"/>
      <c r="Q64" s="860"/>
      <c r="R64" s="861"/>
      <c r="S64" s="336"/>
      <c r="T64" s="337" t="s">
        <v>211</v>
      </c>
      <c r="U64" s="337"/>
      <c r="V64" s="263"/>
      <c r="W64" s="263"/>
      <c r="X64" s="265"/>
      <c r="AH64" s="772"/>
      <c r="AI64" s="772"/>
    </row>
    <row r="65" spans="2:24" ht="18" customHeight="1">
      <c r="B65" s="844"/>
      <c r="C65" s="845"/>
      <c r="D65" s="846"/>
      <c r="E65" s="882">
        <f>I57*3.3</f>
        <v>0</v>
      </c>
      <c r="F65" s="796"/>
      <c r="G65" s="796"/>
      <c r="H65" s="796"/>
      <c r="I65" s="337" t="s">
        <v>673</v>
      </c>
      <c r="J65" s="263"/>
      <c r="K65" s="263"/>
      <c r="L65" s="263"/>
      <c r="M65" s="263"/>
      <c r="N65" s="263"/>
      <c r="O65" s="859"/>
      <c r="P65" s="860"/>
      <c r="Q65" s="860"/>
      <c r="R65" s="861"/>
      <c r="S65" s="335"/>
      <c r="T65" s="337" t="s">
        <v>212</v>
      </c>
      <c r="U65" s="337"/>
      <c r="V65" s="263"/>
      <c r="W65" s="263"/>
      <c r="X65" s="265"/>
    </row>
    <row r="66" spans="2:24" ht="18" customHeight="1">
      <c r="B66" s="841" t="s">
        <v>214</v>
      </c>
      <c r="C66" s="842"/>
      <c r="D66" s="843"/>
      <c r="G66" s="41"/>
      <c r="H66" s="339" t="s">
        <v>674</v>
      </c>
      <c r="I66" s="42"/>
      <c r="J66" s="42"/>
      <c r="K66" s="42"/>
      <c r="L66" s="42"/>
      <c r="M66" s="42"/>
      <c r="N66" s="42"/>
      <c r="O66" s="42"/>
      <c r="P66" s="42"/>
      <c r="Q66" s="42"/>
      <c r="R66" s="42"/>
      <c r="S66" s="42"/>
      <c r="T66" s="42"/>
      <c r="U66" s="42"/>
      <c r="V66" s="42"/>
      <c r="W66" s="42"/>
      <c r="X66" s="43"/>
    </row>
    <row r="67" spans="2:24" ht="18" customHeight="1">
      <c r="B67" s="844"/>
      <c r="C67" s="845"/>
      <c r="D67" s="846"/>
      <c r="E67" s="979"/>
      <c r="F67" s="824"/>
      <c r="G67" s="980"/>
      <c r="H67" s="981" t="s">
        <v>215</v>
      </c>
      <c r="I67" s="874"/>
      <c r="J67" s="824"/>
      <c r="K67" s="824"/>
      <c r="L67" s="824"/>
      <c r="M67" s="824"/>
      <c r="N67" s="824"/>
      <c r="O67" s="874" t="s">
        <v>220</v>
      </c>
      <c r="P67" s="874"/>
      <c r="Q67" s="982"/>
      <c r="R67" s="982"/>
      <c r="S67" s="982"/>
      <c r="T67" s="263" t="s">
        <v>109</v>
      </c>
      <c r="V67" s="271"/>
      <c r="W67" s="775" t="s">
        <v>492</v>
      </c>
      <c r="X67" s="776"/>
    </row>
    <row r="68" spans="2:24" ht="18" customHeight="1">
      <c r="B68" s="844"/>
      <c r="C68" s="845"/>
      <c r="D68" s="846"/>
      <c r="E68" s="979"/>
      <c r="F68" s="824"/>
      <c r="G68" s="980"/>
      <c r="H68" s="178" t="s">
        <v>216</v>
      </c>
      <c r="I68" s="263"/>
      <c r="J68" s="263"/>
      <c r="K68" s="824"/>
      <c r="L68" s="824"/>
      <c r="M68" s="944" t="s">
        <v>218</v>
      </c>
      <c r="N68" s="944"/>
      <c r="O68" s="944"/>
      <c r="P68" s="944"/>
      <c r="Q68" s="824"/>
      <c r="R68" s="824"/>
      <c r="S68" s="263" t="s">
        <v>219</v>
      </c>
      <c r="T68" s="263"/>
      <c r="U68" s="263"/>
      <c r="V68" s="271"/>
      <c r="W68" s="775" t="s">
        <v>493</v>
      </c>
      <c r="X68" s="776"/>
    </row>
    <row r="69" spans="2:24" ht="18" customHeight="1">
      <c r="B69" s="847"/>
      <c r="C69" s="848"/>
      <c r="D69" s="849"/>
      <c r="E69" s="267"/>
      <c r="F69" s="267"/>
      <c r="G69" s="267"/>
      <c r="H69" s="179" t="s">
        <v>221</v>
      </c>
      <c r="I69" s="267"/>
      <c r="J69" s="267"/>
      <c r="K69" s="267"/>
      <c r="L69" s="267"/>
      <c r="M69" s="267"/>
      <c r="N69" s="267"/>
      <c r="O69" s="267"/>
      <c r="P69" s="267"/>
      <c r="Q69" s="267"/>
      <c r="R69" s="267"/>
      <c r="S69" s="267"/>
      <c r="T69" s="267"/>
      <c r="U69" s="267"/>
      <c r="V69" s="267"/>
      <c r="W69" s="267"/>
      <c r="X69" s="268"/>
    </row>
    <row r="70" spans="2:24" ht="18" customHeight="1">
      <c r="B70" s="915" t="s">
        <v>225</v>
      </c>
      <c r="C70" s="916"/>
      <c r="D70" s="917"/>
      <c r="E70" s="270"/>
      <c r="F70" s="262" t="s">
        <v>223</v>
      </c>
      <c r="G70" s="779"/>
      <c r="H70" s="779"/>
      <c r="I70" s="264" t="s">
        <v>222</v>
      </c>
      <c r="J70" s="264"/>
      <c r="K70" s="270"/>
      <c r="L70" s="262" t="s">
        <v>153</v>
      </c>
      <c r="M70" s="266"/>
      <c r="N70" s="977" t="s">
        <v>224</v>
      </c>
      <c r="O70" s="804"/>
      <c r="P70" s="978"/>
      <c r="Q70" s="269"/>
      <c r="R70" s="262" t="s">
        <v>223</v>
      </c>
      <c r="S70" s="779"/>
      <c r="T70" s="779"/>
      <c r="U70" s="264" t="s">
        <v>222</v>
      </c>
      <c r="V70" s="270"/>
      <c r="W70" s="262" t="s">
        <v>153</v>
      </c>
      <c r="X70" s="266"/>
    </row>
    <row r="71" spans="2:24" ht="18" customHeight="1">
      <c r="B71" s="896" t="s">
        <v>472</v>
      </c>
      <c r="C71" s="897"/>
      <c r="D71" s="898"/>
      <c r="E71" s="780" t="s">
        <v>163</v>
      </c>
      <c r="F71" s="781"/>
      <c r="G71" s="781"/>
      <c r="H71" s="106"/>
      <c r="I71" s="905" t="s">
        <v>161</v>
      </c>
      <c r="J71" s="905"/>
      <c r="K71" s="106"/>
      <c r="L71" s="212" t="s">
        <v>363</v>
      </c>
      <c r="M71" s="828"/>
      <c r="N71" s="828"/>
      <c r="O71" s="831" t="s">
        <v>162</v>
      </c>
      <c r="P71" s="831"/>
      <c r="Q71" s="191"/>
      <c r="R71" s="180" t="s">
        <v>482</v>
      </c>
      <c r="S71" s="106"/>
      <c r="T71" s="180" t="s">
        <v>481</v>
      </c>
      <c r="U71" s="106"/>
      <c r="V71" s="180" t="s">
        <v>482</v>
      </c>
      <c r="W71" s="106"/>
      <c r="X71" s="181" t="s">
        <v>483</v>
      </c>
    </row>
    <row r="72" spans="2:24" ht="18" customHeight="1">
      <c r="B72" s="899"/>
      <c r="C72" s="900"/>
      <c r="D72" s="901"/>
      <c r="E72" s="782" t="s">
        <v>164</v>
      </c>
      <c r="F72" s="783"/>
      <c r="G72" s="783"/>
      <c r="H72" s="107"/>
      <c r="I72" s="906" t="s">
        <v>161</v>
      </c>
      <c r="J72" s="906"/>
      <c r="K72" s="107"/>
      <c r="L72" s="213" t="s">
        <v>363</v>
      </c>
      <c r="M72" s="829"/>
      <c r="N72" s="829"/>
      <c r="O72" s="832" t="s">
        <v>162</v>
      </c>
      <c r="P72" s="832"/>
      <c r="Q72" s="107"/>
      <c r="R72" s="184" t="s">
        <v>482</v>
      </c>
      <c r="S72" s="107"/>
      <c r="T72" s="184" t="s">
        <v>481</v>
      </c>
      <c r="U72" s="107"/>
      <c r="V72" s="184" t="s">
        <v>482</v>
      </c>
      <c r="W72" s="107"/>
      <c r="X72" s="183" t="s">
        <v>483</v>
      </c>
    </row>
    <row r="73" spans="2:24" ht="18" customHeight="1">
      <c r="B73" s="902"/>
      <c r="C73" s="903"/>
      <c r="D73" s="904"/>
      <c r="E73" s="784" t="s">
        <v>165</v>
      </c>
      <c r="F73" s="785"/>
      <c r="G73" s="785"/>
      <c r="H73" s="165"/>
      <c r="I73" s="834" t="s">
        <v>161</v>
      </c>
      <c r="J73" s="834"/>
      <c r="K73" s="165"/>
      <c r="L73" s="214" t="s">
        <v>363</v>
      </c>
      <c r="M73" s="830"/>
      <c r="N73" s="830"/>
      <c r="O73" s="833" t="s">
        <v>162</v>
      </c>
      <c r="P73" s="833"/>
      <c r="Q73" s="123"/>
      <c r="R73" s="79" t="s">
        <v>482</v>
      </c>
      <c r="S73" s="123"/>
      <c r="T73" s="79" t="s">
        <v>481</v>
      </c>
      <c r="U73" s="123"/>
      <c r="V73" s="79" t="s">
        <v>482</v>
      </c>
      <c r="W73" s="123"/>
      <c r="X73" s="80" t="s">
        <v>483</v>
      </c>
    </row>
    <row r="74" spans="2:24" ht="18" customHeight="1">
      <c r="B74" s="773" t="s">
        <v>137</v>
      </c>
      <c r="C74" s="773"/>
      <c r="D74" s="773"/>
      <c r="E74" s="168" t="s">
        <v>176</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773"/>
      <c r="C75" s="773"/>
      <c r="D75" s="773"/>
      <c r="E75" s="799" t="s">
        <v>177</v>
      </c>
      <c r="F75" s="799"/>
      <c r="G75" s="799"/>
      <c r="H75" s="799"/>
      <c r="I75" s="799"/>
      <c r="J75" s="799" t="s">
        <v>178</v>
      </c>
      <c r="K75" s="799"/>
      <c r="L75" s="799"/>
      <c r="M75" s="799"/>
      <c r="N75" s="799"/>
      <c r="O75" s="799"/>
      <c r="P75" s="799"/>
      <c r="Q75" s="799"/>
      <c r="R75" s="799"/>
      <c r="S75" s="803" t="s">
        <v>181</v>
      </c>
      <c r="T75" s="803"/>
      <c r="U75" s="803"/>
      <c r="V75" s="803"/>
      <c r="W75" s="803"/>
      <c r="X75" s="803"/>
    </row>
    <row r="76" spans="2:24" ht="18" customHeight="1">
      <c r="B76" s="773"/>
      <c r="C76" s="773"/>
      <c r="D76" s="773"/>
      <c r="E76" s="798" t="s">
        <v>811</v>
      </c>
      <c r="F76" s="798"/>
      <c r="G76" s="798"/>
      <c r="H76" s="798"/>
      <c r="I76" s="798"/>
      <c r="J76" s="798" t="s">
        <v>179</v>
      </c>
      <c r="K76" s="798"/>
      <c r="L76" s="798"/>
      <c r="M76" s="798"/>
      <c r="N76" s="802">
        <f>E62*3.3</f>
        <v>0</v>
      </c>
      <c r="O76" s="802"/>
      <c r="P76" s="802"/>
      <c r="Q76" s="792" t="s">
        <v>144</v>
      </c>
      <c r="R76" s="792"/>
      <c r="S76" s="797"/>
      <c r="T76" s="797"/>
      <c r="U76" s="797"/>
      <c r="V76" s="797"/>
      <c r="W76" s="777" t="s">
        <v>144</v>
      </c>
      <c r="X76" s="792"/>
    </row>
    <row r="77" spans="2:24" ht="18" customHeight="1">
      <c r="B77" s="773"/>
      <c r="C77" s="773"/>
      <c r="D77" s="773"/>
      <c r="E77" s="798" t="s">
        <v>812</v>
      </c>
      <c r="F77" s="798"/>
      <c r="G77" s="798"/>
      <c r="H77" s="798"/>
      <c r="I77" s="798"/>
      <c r="J77" s="798" t="s">
        <v>813</v>
      </c>
      <c r="K77" s="798"/>
      <c r="L77" s="798"/>
      <c r="M77" s="798"/>
      <c r="N77" s="802">
        <f>G62*3.3</f>
        <v>0</v>
      </c>
      <c r="O77" s="802"/>
      <c r="P77" s="802"/>
      <c r="Q77" s="792" t="s">
        <v>144</v>
      </c>
      <c r="R77" s="792"/>
      <c r="S77" s="797"/>
      <c r="T77" s="797"/>
      <c r="U77" s="797"/>
      <c r="V77" s="797"/>
      <c r="W77" s="777" t="s">
        <v>144</v>
      </c>
      <c r="X77" s="792"/>
    </row>
    <row r="78" spans="2:24" ht="18" customHeight="1">
      <c r="B78" s="773"/>
      <c r="C78" s="773"/>
      <c r="D78" s="773"/>
      <c r="E78" s="798" t="s">
        <v>814</v>
      </c>
      <c r="F78" s="798"/>
      <c r="G78" s="798"/>
      <c r="H78" s="798"/>
      <c r="I78" s="798"/>
      <c r="J78" s="798" t="s">
        <v>180</v>
      </c>
      <c r="K78" s="798"/>
      <c r="L78" s="798"/>
      <c r="M78" s="798"/>
      <c r="N78" s="802">
        <f>I62*1.98</f>
        <v>0</v>
      </c>
      <c r="O78" s="802"/>
      <c r="P78" s="802"/>
      <c r="Q78" s="792" t="s">
        <v>144</v>
      </c>
      <c r="R78" s="792"/>
      <c r="S78" s="797"/>
      <c r="T78" s="797"/>
      <c r="U78" s="797"/>
      <c r="V78" s="797"/>
      <c r="W78" s="774" t="s">
        <v>144</v>
      </c>
      <c r="X78" s="777"/>
    </row>
    <row r="79" spans="2:24" ht="18" customHeight="1">
      <c r="B79" s="773"/>
      <c r="C79" s="773"/>
      <c r="D79" s="773"/>
      <c r="E79" s="805" t="s">
        <v>243</v>
      </c>
      <c r="F79" s="806"/>
      <c r="G79" s="806"/>
      <c r="H79" s="806"/>
      <c r="I79" s="806"/>
      <c r="J79" s="806"/>
      <c r="K79" s="806"/>
      <c r="L79" s="806"/>
      <c r="M79" s="806"/>
      <c r="N79" s="806"/>
      <c r="O79" s="806"/>
      <c r="P79" s="806"/>
      <c r="Q79" s="806"/>
      <c r="R79" s="806"/>
      <c r="S79" s="806"/>
      <c r="T79" s="806"/>
      <c r="U79" s="806"/>
      <c r="V79" s="806"/>
      <c r="W79" s="806"/>
      <c r="X79" s="807"/>
    </row>
    <row r="80" spans="2:24" ht="18" customHeight="1">
      <c r="B80" s="773"/>
      <c r="C80" s="773"/>
      <c r="D80" s="773"/>
      <c r="E80" s="800" t="s">
        <v>182</v>
      </c>
      <c r="F80" s="800"/>
      <c r="G80" s="801"/>
      <c r="H80" s="801"/>
      <c r="I80" s="801"/>
      <c r="J80" s="169" t="s">
        <v>145</v>
      </c>
      <c r="K80" s="800" t="s">
        <v>184</v>
      </c>
      <c r="L80" s="800"/>
      <c r="M80" s="801"/>
      <c r="N80" s="801"/>
      <c r="O80" s="801"/>
      <c r="P80" s="169" t="s">
        <v>145</v>
      </c>
      <c r="Q80" s="800" t="s">
        <v>183</v>
      </c>
      <c r="R80" s="800"/>
      <c r="S80" s="801"/>
      <c r="T80" s="801"/>
      <c r="U80" s="801"/>
      <c r="V80" s="169" t="s">
        <v>145</v>
      </c>
      <c r="W80" s="153"/>
      <c r="X80" s="155"/>
    </row>
    <row r="81" spans="2:36" ht="18" customHeight="1">
      <c r="B81" s="773"/>
      <c r="C81" s="773"/>
      <c r="D81" s="773"/>
      <c r="E81" s="800" t="s">
        <v>185</v>
      </c>
      <c r="F81" s="800"/>
      <c r="G81" s="801"/>
      <c r="H81" s="801"/>
      <c r="I81" s="801"/>
      <c r="J81" s="169" t="s">
        <v>145</v>
      </c>
      <c r="K81" s="800" t="s">
        <v>186</v>
      </c>
      <c r="L81" s="800"/>
      <c r="M81" s="801"/>
      <c r="N81" s="801"/>
      <c r="O81" s="801"/>
      <c r="P81" s="169" t="s">
        <v>145</v>
      </c>
      <c r="Q81" s="804"/>
      <c r="R81" s="804"/>
      <c r="S81" s="800"/>
      <c r="T81" s="800"/>
      <c r="U81" s="800"/>
      <c r="V81" s="153"/>
      <c r="W81" s="153"/>
      <c r="X81" s="155"/>
      <c r="AG81" s="41"/>
      <c r="AH81" s="41"/>
      <c r="AI81" s="41"/>
      <c r="AJ81" s="41"/>
    </row>
    <row r="82" spans="2:36" ht="18" customHeight="1">
      <c r="B82" s="773" t="s">
        <v>529</v>
      </c>
      <c r="C82" s="773"/>
      <c r="D82" s="773"/>
      <c r="E82" s="787" t="s">
        <v>244</v>
      </c>
      <c r="F82" s="787"/>
      <c r="G82" s="787"/>
      <c r="H82" s="787"/>
      <c r="I82" s="787"/>
      <c r="J82" s="814" t="s">
        <v>245</v>
      </c>
      <c r="K82" s="774"/>
      <c r="L82" s="774"/>
      <c r="M82" s="774"/>
      <c r="N82" s="774"/>
      <c r="O82" s="774"/>
      <c r="P82" s="774"/>
      <c r="Q82" s="777"/>
      <c r="R82" s="774" t="s">
        <v>189</v>
      </c>
      <c r="S82" s="774"/>
      <c r="T82" s="774"/>
      <c r="U82" s="774"/>
      <c r="V82" s="774"/>
      <c r="W82" s="774"/>
      <c r="X82" s="777"/>
      <c r="AG82" s="44"/>
      <c r="AH82" s="44"/>
      <c r="AI82" s="976"/>
      <c r="AJ82" s="976"/>
    </row>
    <row r="83" spans="2:36" ht="18" customHeight="1">
      <c r="B83" s="773"/>
      <c r="C83" s="773"/>
      <c r="D83" s="773"/>
      <c r="E83" s="815"/>
      <c r="F83" s="815"/>
      <c r="G83" s="815"/>
      <c r="H83" s="815"/>
      <c r="I83" s="815"/>
      <c r="J83" s="814" t="s">
        <v>187</v>
      </c>
      <c r="K83" s="774"/>
      <c r="L83" s="774"/>
      <c r="M83" s="779"/>
      <c r="N83" s="779"/>
      <c r="O83" s="779"/>
      <c r="P83" s="169" t="s">
        <v>190</v>
      </c>
      <c r="Q83" s="162"/>
      <c r="R83" s="774" t="s">
        <v>187</v>
      </c>
      <c r="S83" s="774"/>
      <c r="T83" s="774"/>
      <c r="U83" s="779"/>
      <c r="V83" s="779"/>
      <c r="W83" s="779"/>
      <c r="X83" s="162" t="s">
        <v>190</v>
      </c>
    </row>
    <row r="84" spans="2:36" ht="18" customHeight="1">
      <c r="B84" s="773"/>
      <c r="C84" s="773"/>
      <c r="D84" s="773"/>
      <c r="E84" s="790"/>
      <c r="F84" s="790"/>
      <c r="G84" s="790"/>
      <c r="H84" s="790"/>
      <c r="I84" s="790"/>
      <c r="J84" s="814" t="s">
        <v>188</v>
      </c>
      <c r="K84" s="774"/>
      <c r="L84" s="774"/>
      <c r="M84" s="779"/>
      <c r="N84" s="779"/>
      <c r="O84" s="779"/>
      <c r="P84" s="169" t="s">
        <v>190</v>
      </c>
      <c r="Q84" s="162"/>
      <c r="R84" s="774" t="s">
        <v>188</v>
      </c>
      <c r="S84" s="774"/>
      <c r="T84" s="774"/>
      <c r="U84" s="779"/>
      <c r="V84" s="779"/>
      <c r="W84" s="779"/>
      <c r="X84" s="162" t="s">
        <v>190</v>
      </c>
    </row>
    <row r="85" spans="2:36" ht="18" customHeight="1">
      <c r="B85" s="773"/>
      <c r="C85" s="773"/>
      <c r="D85" s="773"/>
      <c r="E85" s="808" t="s">
        <v>530</v>
      </c>
      <c r="F85" s="809"/>
      <c r="G85" s="809"/>
      <c r="H85" s="809"/>
      <c r="I85" s="810"/>
      <c r="J85" s="253"/>
      <c r="K85" s="160" t="s">
        <v>531</v>
      </c>
      <c r="L85" s="160"/>
      <c r="M85" s="252"/>
      <c r="N85" s="252"/>
      <c r="O85" s="252"/>
      <c r="P85" s="160" t="s">
        <v>532</v>
      </c>
      <c r="Q85" s="160"/>
      <c r="R85" s="252"/>
      <c r="S85" s="252"/>
      <c r="T85" s="160" t="s">
        <v>124</v>
      </c>
      <c r="U85" s="160"/>
      <c r="V85" s="252"/>
      <c r="W85" s="252"/>
      <c r="X85" s="255"/>
    </row>
    <row r="86" spans="2:36" ht="18" customHeight="1">
      <c r="B86" s="773"/>
      <c r="C86" s="773"/>
      <c r="D86" s="773"/>
      <c r="E86" s="811"/>
      <c r="F86" s="812"/>
      <c r="G86" s="812"/>
      <c r="H86" s="812"/>
      <c r="I86" s="813"/>
      <c r="J86" s="259"/>
      <c r="K86" s="135" t="s">
        <v>533</v>
      </c>
      <c r="L86" s="135"/>
      <c r="M86" s="257"/>
      <c r="N86" s="257"/>
      <c r="O86" s="257"/>
      <c r="P86" s="254"/>
      <c r="Q86" s="254"/>
      <c r="R86" s="254"/>
      <c r="S86" s="254"/>
      <c r="T86" s="254"/>
      <c r="U86" s="257"/>
      <c r="V86" s="257"/>
      <c r="W86" s="257"/>
      <c r="X86" s="256"/>
    </row>
    <row r="87" spans="2:36" ht="18" customHeight="1">
      <c r="B87" s="773"/>
      <c r="C87" s="773"/>
      <c r="D87" s="773"/>
      <c r="E87" s="808" t="s">
        <v>534</v>
      </c>
      <c r="F87" s="809"/>
      <c r="G87" s="809"/>
      <c r="H87" s="809"/>
      <c r="I87" s="810"/>
      <c r="J87" s="253"/>
      <c r="K87" s="160" t="s">
        <v>531</v>
      </c>
      <c r="L87" s="160"/>
      <c r="M87" s="252"/>
      <c r="N87" s="252"/>
      <c r="O87" s="252"/>
      <c r="P87" s="160" t="s">
        <v>532</v>
      </c>
      <c r="Q87" s="160"/>
      <c r="R87" s="252"/>
      <c r="S87" s="252"/>
      <c r="T87" s="160" t="s">
        <v>124</v>
      </c>
      <c r="U87" s="160"/>
      <c r="V87" s="252"/>
      <c r="W87" s="252"/>
      <c r="X87" s="255"/>
    </row>
    <row r="88" spans="2:36" ht="18" customHeight="1">
      <c r="B88" s="773"/>
      <c r="C88" s="773"/>
      <c r="D88" s="773"/>
      <c r="E88" s="811"/>
      <c r="F88" s="812"/>
      <c r="G88" s="812"/>
      <c r="H88" s="812"/>
      <c r="I88" s="813"/>
      <c r="J88" s="259"/>
      <c r="K88" s="135" t="s">
        <v>456</v>
      </c>
      <c r="L88" s="135"/>
      <c r="M88" s="796"/>
      <c r="N88" s="796"/>
      <c r="O88" s="796"/>
      <c r="P88" s="796"/>
      <c r="Q88" s="796"/>
      <c r="R88" s="796"/>
      <c r="S88" s="796"/>
      <c r="T88" s="796"/>
      <c r="U88" s="796"/>
      <c r="V88" s="796"/>
      <c r="W88" s="796"/>
      <c r="X88" s="256" t="s">
        <v>535</v>
      </c>
    </row>
    <row r="89" spans="2:36" ht="18" customHeight="1">
      <c r="B89" s="773"/>
      <c r="C89" s="773"/>
      <c r="D89" s="773"/>
      <c r="E89" s="774" t="s">
        <v>536</v>
      </c>
      <c r="F89" s="774"/>
      <c r="G89" s="774"/>
      <c r="H89" s="774"/>
      <c r="I89" s="774"/>
      <c r="J89" s="253"/>
      <c r="K89" s="160" t="s">
        <v>528</v>
      </c>
      <c r="L89" s="160"/>
      <c r="M89" s="252"/>
      <c r="N89" s="249"/>
      <c r="O89" s="272" t="s">
        <v>153</v>
      </c>
      <c r="P89" s="250"/>
      <c r="Q89" s="250"/>
      <c r="R89" s="258"/>
      <c r="S89" s="258"/>
      <c r="T89" s="258"/>
      <c r="U89" s="249"/>
      <c r="V89" s="252"/>
      <c r="W89" s="252"/>
      <c r="X89" s="251"/>
      <c r="AA89" s="76" t="s">
        <v>275</v>
      </c>
      <c r="AE89" s="76" t="s">
        <v>298</v>
      </c>
    </row>
    <row r="90" spans="2:36" ht="18" customHeight="1">
      <c r="B90" s="773"/>
      <c r="C90" s="773"/>
      <c r="D90" s="773"/>
      <c r="E90" s="774" t="s">
        <v>537</v>
      </c>
      <c r="F90" s="774"/>
      <c r="G90" s="774"/>
      <c r="H90" s="774"/>
      <c r="I90" s="774"/>
      <c r="J90" s="253"/>
      <c r="K90" s="160" t="s">
        <v>539</v>
      </c>
      <c r="L90" s="160"/>
      <c r="M90" s="252"/>
      <c r="N90" s="252"/>
      <c r="O90" s="252"/>
      <c r="P90" s="160" t="s">
        <v>540</v>
      </c>
      <c r="Q90" s="160"/>
      <c r="R90" s="249"/>
      <c r="S90" s="273"/>
      <c r="T90" s="252"/>
      <c r="U90" s="160" t="s">
        <v>538</v>
      </c>
      <c r="V90" s="160"/>
      <c r="W90" s="252"/>
      <c r="X90" s="274"/>
      <c r="AA90" s="76" t="s">
        <v>276</v>
      </c>
      <c r="AE90" s="76" t="s">
        <v>299</v>
      </c>
    </row>
    <row r="91" spans="2:36" ht="18" customHeight="1">
      <c r="B91" s="773"/>
      <c r="C91" s="773"/>
      <c r="D91" s="773"/>
      <c r="E91" s="765" t="s">
        <v>184</v>
      </c>
      <c r="F91" s="766"/>
      <c r="G91" s="766"/>
      <c r="H91" s="766"/>
      <c r="I91" s="767"/>
      <c r="J91" s="253"/>
      <c r="K91" s="160" t="s">
        <v>541</v>
      </c>
      <c r="L91" s="160"/>
      <c r="M91" s="252"/>
      <c r="N91" s="252"/>
      <c r="O91" s="252"/>
      <c r="P91" s="258"/>
      <c r="Q91" s="250"/>
      <c r="R91" s="258"/>
      <c r="S91" s="258"/>
      <c r="T91" s="258"/>
      <c r="U91" s="249"/>
      <c r="V91" s="252"/>
      <c r="W91" s="252"/>
      <c r="X91" s="251"/>
      <c r="AA91" s="76" t="s">
        <v>277</v>
      </c>
      <c r="AE91" s="76" t="s">
        <v>300</v>
      </c>
    </row>
    <row r="92" spans="2:36" ht="18" customHeight="1">
      <c r="B92" s="773"/>
      <c r="C92" s="773"/>
      <c r="D92" s="773"/>
      <c r="E92" s="768"/>
      <c r="F92" s="769"/>
      <c r="G92" s="769"/>
      <c r="H92" s="769"/>
      <c r="I92" s="770"/>
      <c r="J92" s="253"/>
      <c r="K92" s="160" t="s">
        <v>542</v>
      </c>
      <c r="L92" s="160"/>
      <c r="M92" s="252"/>
      <c r="N92" s="252"/>
      <c r="O92" s="252"/>
      <c r="P92" s="774"/>
      <c r="Q92" s="774"/>
      <c r="R92" s="774"/>
      <c r="S92" s="774"/>
      <c r="T92" s="774"/>
      <c r="U92" s="774"/>
      <c r="V92" s="774"/>
      <c r="W92" s="252" t="s">
        <v>535</v>
      </c>
      <c r="X92" s="251"/>
      <c r="AA92" s="76" t="s">
        <v>278</v>
      </c>
      <c r="AE92" s="71" t="s">
        <v>301</v>
      </c>
    </row>
    <row r="93" spans="2:36" ht="18" customHeight="1">
      <c r="B93" s="841" t="s">
        <v>191</v>
      </c>
      <c r="C93" s="842"/>
      <c r="D93" s="843"/>
      <c r="E93" s="774" t="s">
        <v>521</v>
      </c>
      <c r="F93" s="774"/>
      <c r="G93" s="774"/>
      <c r="H93" s="774"/>
      <c r="I93" s="774"/>
      <c r="J93" s="253"/>
      <c r="K93" s="160" t="s">
        <v>522</v>
      </c>
      <c r="L93" s="160"/>
      <c r="M93" s="160"/>
      <c r="N93" s="329"/>
      <c r="O93" s="272" t="s">
        <v>523</v>
      </c>
      <c r="P93" s="272"/>
      <c r="Q93" s="328"/>
      <c r="R93" s="329"/>
      <c r="S93" s="272" t="s">
        <v>524</v>
      </c>
      <c r="T93" s="272"/>
      <c r="U93" s="328"/>
      <c r="V93" s="327"/>
      <c r="W93" s="160" t="s">
        <v>124</v>
      </c>
      <c r="X93" s="260"/>
      <c r="AA93" s="76" t="s">
        <v>279</v>
      </c>
    </row>
    <row r="94" spans="2:36" ht="18" customHeight="1">
      <c r="B94" s="844"/>
      <c r="C94" s="845"/>
      <c r="D94" s="846"/>
      <c r="E94" s="765" t="s">
        <v>525</v>
      </c>
      <c r="F94" s="766"/>
      <c r="G94" s="766"/>
      <c r="H94" s="766"/>
      <c r="I94" s="767"/>
      <c r="J94" s="953"/>
      <c r="K94" s="954"/>
      <c r="L94" s="954"/>
      <c r="M94" s="954"/>
      <c r="N94" s="954"/>
      <c r="O94" s="954"/>
      <c r="P94" s="954"/>
      <c r="Q94" s="954"/>
      <c r="R94" s="954"/>
      <c r="S94" s="954"/>
      <c r="T94" s="954"/>
      <c r="U94" s="954"/>
      <c r="V94" s="954"/>
      <c r="W94" s="954"/>
      <c r="X94" s="955"/>
      <c r="AA94" s="76" t="s">
        <v>280</v>
      </c>
    </row>
    <row r="95" spans="2:36" ht="18" customHeight="1">
      <c r="B95" s="844"/>
      <c r="C95" s="845"/>
      <c r="D95" s="846"/>
      <c r="E95" s="768"/>
      <c r="F95" s="769"/>
      <c r="G95" s="769"/>
      <c r="H95" s="769"/>
      <c r="I95" s="770"/>
      <c r="J95" s="956"/>
      <c r="K95" s="957"/>
      <c r="L95" s="957"/>
      <c r="M95" s="957"/>
      <c r="N95" s="957"/>
      <c r="O95" s="957"/>
      <c r="P95" s="957"/>
      <c r="Q95" s="957"/>
      <c r="R95" s="957"/>
      <c r="S95" s="957"/>
      <c r="T95" s="957"/>
      <c r="U95" s="957"/>
      <c r="V95" s="957"/>
      <c r="W95" s="957"/>
      <c r="X95" s="958"/>
      <c r="AA95" s="76" t="s">
        <v>281</v>
      </c>
    </row>
    <row r="96" spans="2:36" ht="18" customHeight="1">
      <c r="B96" s="844"/>
      <c r="C96" s="845"/>
      <c r="D96" s="846"/>
      <c r="E96" s="814" t="s">
        <v>526</v>
      </c>
      <c r="F96" s="774"/>
      <c r="G96" s="774"/>
      <c r="H96" s="774"/>
      <c r="I96" s="774"/>
      <c r="J96" s="248"/>
      <c r="K96" s="272" t="s">
        <v>528</v>
      </c>
      <c r="L96" s="816" t="s">
        <v>602</v>
      </c>
      <c r="M96" s="816"/>
      <c r="N96" s="816"/>
      <c r="O96" s="816"/>
      <c r="P96" s="579"/>
      <c r="Q96" s="249" t="s">
        <v>603</v>
      </c>
      <c r="R96" s="249"/>
      <c r="S96" s="249" t="s">
        <v>604</v>
      </c>
      <c r="T96" s="248"/>
      <c r="U96" s="272" t="s">
        <v>153</v>
      </c>
      <c r="V96" s="249"/>
      <c r="W96" s="249"/>
      <c r="X96" s="247"/>
      <c r="AA96" s="76" t="s">
        <v>282</v>
      </c>
    </row>
    <row r="97" spans="2:31" ht="18" customHeight="1">
      <c r="B97" s="844"/>
      <c r="C97" s="845"/>
      <c r="D97" s="846"/>
      <c r="E97" s="769" t="s">
        <v>527</v>
      </c>
      <c r="F97" s="769"/>
      <c r="G97" s="769"/>
      <c r="H97" s="769"/>
      <c r="I97" s="769"/>
      <c r="J97" s="248"/>
      <c r="K97" s="272" t="s">
        <v>528</v>
      </c>
      <c r="L97" s="816" t="s">
        <v>602</v>
      </c>
      <c r="M97" s="816"/>
      <c r="N97" s="816"/>
      <c r="O97" s="816"/>
      <c r="P97" s="270"/>
      <c r="Q97" s="270" t="s">
        <v>603</v>
      </c>
      <c r="R97" s="270"/>
      <c r="S97" s="270" t="s">
        <v>604</v>
      </c>
      <c r="T97" s="248"/>
      <c r="U97" s="272" t="s">
        <v>153</v>
      </c>
      <c r="V97" s="249"/>
      <c r="W97" s="249"/>
      <c r="X97" s="247"/>
      <c r="AA97" s="76" t="s">
        <v>283</v>
      </c>
    </row>
    <row r="98" spans="2:31" ht="18" customHeight="1">
      <c r="B98" s="844"/>
      <c r="C98" s="845"/>
      <c r="D98" s="846"/>
      <c r="E98" s="774" t="s">
        <v>192</v>
      </c>
      <c r="F98" s="774"/>
      <c r="G98" s="774"/>
      <c r="H98" s="774"/>
      <c r="I98" s="774"/>
      <c r="J98" s="814" t="s">
        <v>193</v>
      </c>
      <c r="K98" s="774"/>
      <c r="L98" s="774"/>
      <c r="M98" s="774"/>
      <c r="N98" s="777"/>
      <c r="O98" s="814" t="s">
        <v>194</v>
      </c>
      <c r="P98" s="774"/>
      <c r="Q98" s="774"/>
      <c r="R98" s="774"/>
      <c r="S98" s="777"/>
      <c r="T98" s="774" t="s">
        <v>195</v>
      </c>
      <c r="U98" s="774"/>
      <c r="V98" s="774"/>
      <c r="W98" s="774"/>
      <c r="X98" s="777"/>
    </row>
    <row r="99" spans="2:31" ht="18" customHeight="1">
      <c r="B99" s="844"/>
      <c r="C99" s="845"/>
      <c r="D99" s="846"/>
      <c r="E99" s="814" t="s">
        <v>208</v>
      </c>
      <c r="F99" s="774"/>
      <c r="G99" s="774"/>
      <c r="H99" s="774"/>
      <c r="I99" s="774"/>
      <c r="J99" s="170"/>
      <c r="K99" s="160" t="s">
        <v>196</v>
      </c>
      <c r="L99" s="160"/>
      <c r="M99" s="160"/>
      <c r="N99" s="171"/>
      <c r="O99" s="170"/>
      <c r="P99" s="160" t="s">
        <v>196</v>
      </c>
      <c r="Q99" s="160"/>
      <c r="R99" s="160"/>
      <c r="S99" s="171"/>
      <c r="T99" s="124"/>
      <c r="U99" s="160" t="s">
        <v>196</v>
      </c>
      <c r="V99" s="160"/>
      <c r="W99" s="160"/>
      <c r="X99" s="171"/>
      <c r="AA99" s="76" t="s">
        <v>265</v>
      </c>
      <c r="AE99" s="71" t="s">
        <v>302</v>
      </c>
    </row>
    <row r="100" spans="2:31" ht="18" customHeight="1">
      <c r="B100" s="844"/>
      <c r="C100" s="845"/>
      <c r="D100" s="846"/>
      <c r="E100" s="814"/>
      <c r="F100" s="774"/>
      <c r="G100" s="774"/>
      <c r="H100" s="774"/>
      <c r="I100" s="774"/>
      <c r="J100" s="172"/>
      <c r="K100" s="868" t="s">
        <v>197</v>
      </c>
      <c r="L100" s="868"/>
      <c r="M100" s="868"/>
      <c r="N100" s="869"/>
      <c r="O100" s="172"/>
      <c r="P100" s="135"/>
      <c r="Q100" s="135"/>
      <c r="R100" s="135"/>
      <c r="S100" s="173"/>
      <c r="T100" s="45"/>
      <c r="U100" s="135"/>
      <c r="V100" s="135"/>
      <c r="W100" s="135"/>
      <c r="X100" s="173"/>
      <c r="AA100" s="76" t="s">
        <v>266</v>
      </c>
      <c r="AE100" s="76" t="s">
        <v>289</v>
      </c>
    </row>
    <row r="101" spans="2:31" ht="18" customHeight="1">
      <c r="B101" s="844"/>
      <c r="C101" s="845"/>
      <c r="D101" s="846"/>
      <c r="E101" s="789" t="s">
        <v>366</v>
      </c>
      <c r="F101" s="790"/>
      <c r="G101" s="791"/>
      <c r="H101" s="814" t="s">
        <v>206</v>
      </c>
      <c r="I101" s="774"/>
      <c r="J101" s="170"/>
      <c r="K101" s="160" t="s">
        <v>198</v>
      </c>
      <c r="L101" s="160"/>
      <c r="M101" s="160"/>
      <c r="N101" s="171"/>
      <c r="O101" s="170"/>
      <c r="P101" s="160" t="s">
        <v>201</v>
      </c>
      <c r="Q101" s="160"/>
      <c r="R101" s="160"/>
      <c r="S101" s="171"/>
      <c r="T101" s="124"/>
      <c r="U101" s="160" t="s">
        <v>201</v>
      </c>
      <c r="V101" s="160"/>
      <c r="W101" s="160"/>
      <c r="X101" s="171"/>
      <c r="AA101" s="76" t="s">
        <v>267</v>
      </c>
      <c r="AE101" s="76" t="s">
        <v>290</v>
      </c>
    </row>
    <row r="102" spans="2:31" ht="18" customHeight="1">
      <c r="B102" s="844"/>
      <c r="C102" s="845"/>
      <c r="D102" s="846"/>
      <c r="E102" s="820"/>
      <c r="F102" s="821"/>
      <c r="G102" s="822"/>
      <c r="H102" s="814"/>
      <c r="I102" s="774"/>
      <c r="J102" s="172"/>
      <c r="K102" s="135" t="s">
        <v>199</v>
      </c>
      <c r="L102" s="135"/>
      <c r="M102" s="135"/>
      <c r="N102" s="173"/>
      <c r="O102" s="172"/>
      <c r="P102" s="135" t="s">
        <v>199</v>
      </c>
      <c r="Q102" s="135"/>
      <c r="R102" s="135"/>
      <c r="S102" s="173"/>
      <c r="T102" s="45"/>
      <c r="U102" s="135" t="s">
        <v>204</v>
      </c>
      <c r="V102" s="135"/>
      <c r="W102" s="135"/>
      <c r="X102" s="173"/>
      <c r="AA102" s="76" t="s">
        <v>268</v>
      </c>
      <c r="AE102" s="76" t="s">
        <v>291</v>
      </c>
    </row>
    <row r="103" spans="2:31" ht="18" customHeight="1">
      <c r="B103" s="844"/>
      <c r="C103" s="845"/>
      <c r="D103" s="846"/>
      <c r="E103" s="820"/>
      <c r="F103" s="821"/>
      <c r="G103" s="822"/>
      <c r="H103" s="768" t="s">
        <v>207</v>
      </c>
      <c r="I103" s="769"/>
      <c r="J103" s="174"/>
      <c r="K103" s="129" t="s">
        <v>199</v>
      </c>
      <c r="L103" s="129"/>
      <c r="M103" s="129"/>
      <c r="N103" s="175"/>
      <c r="O103" s="174"/>
      <c r="P103" s="129" t="s">
        <v>199</v>
      </c>
      <c r="Q103" s="129"/>
      <c r="R103" s="129"/>
      <c r="S103" s="175"/>
      <c r="T103" s="130"/>
      <c r="U103" s="129" t="s">
        <v>204</v>
      </c>
      <c r="V103" s="129"/>
      <c r="W103" s="129"/>
      <c r="X103" s="175"/>
      <c r="AA103" s="76" t="s">
        <v>269</v>
      </c>
      <c r="AE103" s="76" t="s">
        <v>292</v>
      </c>
    </row>
    <row r="104" spans="2:31" ht="18" customHeight="1">
      <c r="B104" s="844"/>
      <c r="C104" s="845"/>
      <c r="D104" s="846"/>
      <c r="E104" s="820"/>
      <c r="F104" s="821"/>
      <c r="G104" s="822"/>
      <c r="H104" s="814"/>
      <c r="I104" s="774"/>
      <c r="J104" s="174"/>
      <c r="K104" s="817" t="s">
        <v>200</v>
      </c>
      <c r="L104" s="817"/>
      <c r="M104" s="817"/>
      <c r="N104" s="818"/>
      <c r="O104" s="174"/>
      <c r="P104" s="817" t="s">
        <v>203</v>
      </c>
      <c r="Q104" s="817"/>
      <c r="R104" s="817"/>
      <c r="S104" s="818"/>
      <c r="T104" s="130"/>
      <c r="U104" s="817" t="s">
        <v>205</v>
      </c>
      <c r="V104" s="817"/>
      <c r="W104" s="817"/>
      <c r="X104" s="818"/>
      <c r="AA104" s="76" t="s">
        <v>270</v>
      </c>
      <c r="AE104" s="76" t="s">
        <v>293</v>
      </c>
    </row>
    <row r="105" spans="2:31" ht="18" customHeight="1">
      <c r="B105" s="844"/>
      <c r="C105" s="845"/>
      <c r="D105" s="846"/>
      <c r="E105" s="820"/>
      <c r="F105" s="821"/>
      <c r="G105" s="822"/>
      <c r="H105" s="814"/>
      <c r="I105" s="774"/>
      <c r="J105" s="174"/>
      <c r="K105" s="129" t="s">
        <v>201</v>
      </c>
      <c r="L105" s="129"/>
      <c r="M105" s="129"/>
      <c r="N105" s="175"/>
      <c r="O105" s="174"/>
      <c r="P105" s="129" t="s">
        <v>201</v>
      </c>
      <c r="Q105" s="129"/>
      <c r="R105" s="129"/>
      <c r="S105" s="175"/>
      <c r="T105" s="130"/>
      <c r="U105" s="129" t="s">
        <v>201</v>
      </c>
      <c r="V105" s="129"/>
      <c r="W105" s="129"/>
      <c r="X105" s="175"/>
      <c r="AA105" s="76" t="s">
        <v>271</v>
      </c>
      <c r="AE105" s="76" t="s">
        <v>294</v>
      </c>
    </row>
    <row r="106" spans="2:31" ht="18" customHeight="1">
      <c r="B106" s="847"/>
      <c r="C106" s="848"/>
      <c r="D106" s="849"/>
      <c r="E106" s="820"/>
      <c r="F106" s="821"/>
      <c r="G106" s="822"/>
      <c r="H106" s="814"/>
      <c r="I106" s="774"/>
      <c r="J106" s="172"/>
      <c r="K106" s="135" t="s">
        <v>202</v>
      </c>
      <c r="L106" s="135"/>
      <c r="M106" s="135"/>
      <c r="N106" s="173"/>
      <c r="O106" s="449"/>
      <c r="P106" s="135"/>
      <c r="Q106" s="129"/>
      <c r="R106" s="129"/>
      <c r="S106" s="175"/>
      <c r="T106" s="130"/>
      <c r="U106" s="129"/>
      <c r="V106" s="129"/>
      <c r="W106" s="129"/>
      <c r="X106" s="175"/>
      <c r="AA106" s="76" t="s">
        <v>272</v>
      </c>
      <c r="AE106" s="76" t="s">
        <v>295</v>
      </c>
    </row>
    <row r="107" spans="2:31" ht="18" customHeight="1">
      <c r="B107" s="835" t="s">
        <v>226</v>
      </c>
      <c r="C107" s="836"/>
      <c r="D107" s="837"/>
      <c r="E107" s="862" t="s">
        <v>227</v>
      </c>
      <c r="F107" s="863"/>
      <c r="G107" s="863"/>
      <c r="H107" s="864"/>
      <c r="I107" s="106"/>
      <c r="J107" s="46" t="s">
        <v>240</v>
      </c>
      <c r="K107" s="46"/>
      <c r="L107" s="866"/>
      <c r="M107" s="866"/>
      <c r="N107" s="866"/>
      <c r="O107" s="824"/>
      <c r="P107" s="824"/>
      <c r="Q107" s="164" t="s">
        <v>241</v>
      </c>
      <c r="R107" s="106"/>
      <c r="S107" s="164" t="s">
        <v>229</v>
      </c>
      <c r="T107" s="180"/>
      <c r="U107" s="180"/>
      <c r="V107" s="180"/>
      <c r="W107" s="180"/>
      <c r="X107" s="181"/>
      <c r="AA107" s="76" t="s">
        <v>273</v>
      </c>
      <c r="AE107" s="76" t="s">
        <v>296</v>
      </c>
    </row>
    <row r="108" spans="2:31" ht="18" customHeight="1">
      <c r="B108" s="838"/>
      <c r="C108" s="839"/>
      <c r="D108" s="840"/>
      <c r="E108" s="853" t="s">
        <v>228</v>
      </c>
      <c r="F108" s="854"/>
      <c r="G108" s="854"/>
      <c r="H108" s="854"/>
      <c r="I108" s="123"/>
      <c r="J108" s="167" t="s">
        <v>240</v>
      </c>
      <c r="K108" s="167"/>
      <c r="L108" s="830"/>
      <c r="M108" s="830"/>
      <c r="N108" s="830"/>
      <c r="O108" s="830"/>
      <c r="P108" s="830"/>
      <c r="Q108" s="167" t="s">
        <v>241</v>
      </c>
      <c r="R108" s="123"/>
      <c r="S108" s="167" t="s">
        <v>229</v>
      </c>
      <c r="T108" s="79"/>
      <c r="U108" s="79"/>
      <c r="V108" s="79"/>
      <c r="W108" s="79"/>
      <c r="X108" s="80"/>
      <c r="AA108" s="76" t="s">
        <v>274</v>
      </c>
      <c r="AE108" s="76" t="s">
        <v>297</v>
      </c>
    </row>
    <row r="109" spans="2:31" ht="18" customHeight="1">
      <c r="B109" s="841" t="s">
        <v>230</v>
      </c>
      <c r="C109" s="842"/>
      <c r="D109" s="843"/>
      <c r="E109" s="569"/>
      <c r="F109" s="568" t="s">
        <v>231</v>
      </c>
      <c r="G109" s="568"/>
      <c r="H109" s="568"/>
      <c r="I109" s="569"/>
      <c r="J109" s="568" t="s">
        <v>232</v>
      </c>
      <c r="K109" s="568"/>
      <c r="L109" s="568"/>
      <c r="M109" s="568"/>
      <c r="N109" s="568"/>
      <c r="O109" s="856" t="s">
        <v>233</v>
      </c>
      <c r="P109" s="857"/>
      <c r="Q109" s="858"/>
      <c r="R109" s="795"/>
      <c r="S109" s="795"/>
      <c r="T109" s="795"/>
      <c r="U109" s="795"/>
      <c r="V109" s="795"/>
      <c r="W109" s="795"/>
      <c r="X109" s="823"/>
      <c r="AA109" s="76" t="s">
        <v>284</v>
      </c>
    </row>
    <row r="110" spans="2:31" ht="18" customHeight="1">
      <c r="B110" s="844"/>
      <c r="C110" s="845"/>
      <c r="D110" s="846"/>
      <c r="E110" s="570"/>
      <c r="F110" s="865" t="s">
        <v>305</v>
      </c>
      <c r="G110" s="865"/>
      <c r="H110" s="865"/>
      <c r="I110" s="865"/>
      <c r="K110" s="570"/>
      <c r="L110" s="571" t="s">
        <v>949</v>
      </c>
      <c r="M110" s="571"/>
      <c r="N110" s="571"/>
      <c r="O110" s="859"/>
      <c r="P110" s="860"/>
      <c r="Q110" s="861"/>
      <c r="R110" s="824"/>
      <c r="S110" s="824"/>
      <c r="T110" s="824"/>
      <c r="U110" s="824"/>
      <c r="V110" s="824"/>
      <c r="W110" s="824"/>
      <c r="X110" s="825"/>
      <c r="AA110" s="76" t="s">
        <v>285</v>
      </c>
    </row>
    <row r="111" spans="2:31" ht="18" customHeight="1">
      <c r="B111" s="847"/>
      <c r="C111" s="848"/>
      <c r="D111" s="849"/>
      <c r="E111" s="853" t="s">
        <v>234</v>
      </c>
      <c r="F111" s="854"/>
      <c r="G111" s="855"/>
      <c r="H111" s="867"/>
      <c r="I111" s="830"/>
      <c r="J111" s="830"/>
      <c r="K111" s="830"/>
      <c r="L111" s="830"/>
      <c r="M111" s="854" t="s">
        <v>303</v>
      </c>
      <c r="N111" s="855"/>
      <c r="O111" s="850" t="s">
        <v>235</v>
      </c>
      <c r="P111" s="851"/>
      <c r="Q111" s="852"/>
      <c r="R111" s="826"/>
      <c r="S111" s="826"/>
      <c r="T111" s="826"/>
      <c r="U111" s="79" t="s">
        <v>242</v>
      </c>
      <c r="V111" s="826"/>
      <c r="W111" s="826"/>
      <c r="X111" s="827"/>
      <c r="AA111" s="76" t="s">
        <v>286</v>
      </c>
    </row>
    <row r="112" spans="2:31" ht="18" customHeight="1">
      <c r="B112" s="915" t="s">
        <v>236</v>
      </c>
      <c r="C112" s="916"/>
      <c r="D112" s="917"/>
      <c r="E112" s="819" t="s">
        <v>239</v>
      </c>
      <c r="F112" s="800"/>
      <c r="G112" s="800"/>
      <c r="H112" s="800"/>
      <c r="I112" s="800"/>
      <c r="J112" s="800"/>
      <c r="K112" s="779"/>
      <c r="L112" s="779"/>
      <c r="M112" s="153" t="s">
        <v>237</v>
      </c>
      <c r="N112" s="774" t="s">
        <v>238</v>
      </c>
      <c r="O112" s="774"/>
      <c r="P112" s="774"/>
      <c r="Q112" s="774"/>
      <c r="R112" s="779"/>
      <c r="S112" s="779"/>
      <c r="T112" s="153" t="s">
        <v>217</v>
      </c>
      <c r="U112" s="153"/>
      <c r="V112" s="153"/>
      <c r="W112" s="153"/>
      <c r="X112" s="155"/>
      <c r="AA112" s="76" t="s">
        <v>287</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288</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P40:Q40"/>
    <mergeCell ref="U40:V40"/>
    <mergeCell ref="L47:N47"/>
    <mergeCell ref="P47:Q47"/>
    <mergeCell ref="K39:L39"/>
    <mergeCell ref="P39:Q39"/>
    <mergeCell ref="L42:M42"/>
    <mergeCell ref="K43:L43"/>
    <mergeCell ref="P43:Q43"/>
    <mergeCell ref="U43:V43"/>
    <mergeCell ref="U47:X4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80"/>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0" customWidth="1"/>
    <col min="38" max="48" width="3.625" style="20"/>
    <col min="49" max="50" width="0" style="20" hidden="1" customWidth="1"/>
    <col min="51" max="16384" width="3.625" style="20"/>
  </cols>
  <sheetData>
    <row r="1" spans="1:50" ht="18" customHeight="1">
      <c r="B1" s="121" t="s">
        <v>453</v>
      </c>
      <c r="Y1" s="990"/>
      <c r="Z1" s="990"/>
      <c r="AA1" s="990"/>
      <c r="AD1" s="30" t="s">
        <v>451</v>
      </c>
      <c r="AX1" s="20" t="s">
        <v>160</v>
      </c>
    </row>
    <row r="2" spans="1:50" ht="18" customHeight="1">
      <c r="B2" s="991" t="s">
        <v>309</v>
      </c>
      <c r="C2" s="992"/>
      <c r="D2" s="993"/>
      <c r="E2" s="997" t="s">
        <v>319</v>
      </c>
      <c r="F2" s="992"/>
      <c r="G2" s="992"/>
      <c r="H2" s="993"/>
      <c r="I2" s="998" t="s">
        <v>310</v>
      </c>
      <c r="J2" s="999"/>
      <c r="K2" s="999"/>
      <c r="L2" s="1000"/>
      <c r="M2" s="991" t="s">
        <v>311</v>
      </c>
      <c r="N2" s="992"/>
      <c r="O2" s="992"/>
      <c r="P2" s="993"/>
      <c r="Q2" s="997" t="s">
        <v>905</v>
      </c>
      <c r="R2" s="1004"/>
      <c r="S2" s="1004"/>
      <c r="T2" s="1005"/>
      <c r="U2" s="997" t="s">
        <v>815</v>
      </c>
      <c r="V2" s="1004"/>
      <c r="W2" s="1004"/>
      <c r="X2" s="1005"/>
      <c r="Y2" s="997" t="s">
        <v>320</v>
      </c>
      <c r="Z2" s="992"/>
      <c r="AA2" s="993"/>
      <c r="AX2" s="20" t="s">
        <v>153</v>
      </c>
    </row>
    <row r="3" spans="1:50" ht="18" customHeight="1">
      <c r="B3" s="994"/>
      <c r="C3" s="995"/>
      <c r="D3" s="996"/>
      <c r="E3" s="994"/>
      <c r="F3" s="995"/>
      <c r="G3" s="995"/>
      <c r="H3" s="996"/>
      <c r="I3" s="1001"/>
      <c r="J3" s="1002"/>
      <c r="K3" s="1002"/>
      <c r="L3" s="1003"/>
      <c r="M3" s="994"/>
      <c r="N3" s="995"/>
      <c r="O3" s="995"/>
      <c r="P3" s="996"/>
      <c r="Q3" s="1006"/>
      <c r="R3" s="1007"/>
      <c r="S3" s="1007"/>
      <c r="T3" s="1008"/>
      <c r="U3" s="1006"/>
      <c r="V3" s="1007"/>
      <c r="W3" s="1007"/>
      <c r="X3" s="1008"/>
      <c r="Y3" s="994"/>
      <c r="Z3" s="995"/>
      <c r="AA3" s="996"/>
    </row>
    <row r="4" spans="1:50" ht="18" customHeight="1">
      <c r="A4" s="1009" t="s">
        <v>662</v>
      </c>
      <c r="B4" s="1022" t="s">
        <v>313</v>
      </c>
      <c r="C4" s="1023"/>
      <c r="D4" s="1024"/>
      <c r="E4" s="1025" t="s">
        <v>660</v>
      </c>
      <c r="F4" s="1026"/>
      <c r="G4" s="1026"/>
      <c r="H4" s="1027"/>
      <c r="I4" s="1028" t="s">
        <v>663</v>
      </c>
      <c r="J4" s="1029"/>
      <c r="K4" s="1029"/>
      <c r="L4" s="1030"/>
      <c r="M4" s="1031">
        <v>43922</v>
      </c>
      <c r="N4" s="1032"/>
      <c r="O4" s="1032"/>
      <c r="P4" s="1033"/>
      <c r="Q4" s="1066" t="s">
        <v>160</v>
      </c>
      <c r="R4" s="1074" t="s">
        <v>951</v>
      </c>
      <c r="S4" s="1074"/>
      <c r="T4" s="1076" t="s">
        <v>659</v>
      </c>
      <c r="U4" s="1066" t="s">
        <v>160</v>
      </c>
      <c r="V4" s="1074" t="s">
        <v>951</v>
      </c>
      <c r="W4" s="1074"/>
      <c r="X4" s="1076" t="s">
        <v>659</v>
      </c>
      <c r="Y4" s="1054">
        <v>1000</v>
      </c>
      <c r="Z4" s="1055"/>
      <c r="AA4" s="1056"/>
      <c r="AB4" s="19"/>
    </row>
    <row r="5" spans="1:50" ht="18" customHeight="1">
      <c r="A5" s="1009"/>
      <c r="B5" s="1078"/>
      <c r="C5" s="1079"/>
      <c r="D5" s="1080"/>
      <c r="E5" s="1060">
        <v>60</v>
      </c>
      <c r="F5" s="1061"/>
      <c r="G5" s="1061"/>
      <c r="H5" s="1062"/>
      <c r="I5" s="1063" t="s">
        <v>661</v>
      </c>
      <c r="J5" s="1064"/>
      <c r="K5" s="1064"/>
      <c r="L5" s="1065"/>
      <c r="M5" s="1034"/>
      <c r="N5" s="1035"/>
      <c r="O5" s="1035"/>
      <c r="P5" s="1036"/>
      <c r="Q5" s="1067"/>
      <c r="R5" s="1075"/>
      <c r="S5" s="1075"/>
      <c r="T5" s="1077"/>
      <c r="U5" s="1067"/>
      <c r="V5" s="1075"/>
      <c r="W5" s="1075"/>
      <c r="X5" s="1077"/>
      <c r="Y5" s="1057"/>
      <c r="Z5" s="1058"/>
      <c r="AA5" s="1059"/>
      <c r="AB5" s="19"/>
    </row>
    <row r="6" spans="1:50" ht="18" customHeight="1">
      <c r="A6" s="1009"/>
      <c r="B6" s="1010"/>
      <c r="C6" s="1011"/>
      <c r="D6" s="1012"/>
      <c r="E6" s="1010"/>
      <c r="F6" s="1011"/>
      <c r="G6" s="1011"/>
      <c r="H6" s="1012"/>
      <c r="I6" s="1013"/>
      <c r="J6" s="1014"/>
      <c r="K6" s="1014"/>
      <c r="L6" s="1015"/>
      <c r="M6" s="1016"/>
      <c r="N6" s="1017"/>
      <c r="O6" s="1017"/>
      <c r="P6" s="1018"/>
      <c r="Q6" s="1037"/>
      <c r="R6" s="1068"/>
      <c r="S6" s="1068"/>
      <c r="T6" s="1070" t="s">
        <v>659</v>
      </c>
      <c r="U6" s="1037"/>
      <c r="V6" s="1068"/>
      <c r="W6" s="1068"/>
      <c r="X6" s="1070" t="s">
        <v>659</v>
      </c>
      <c r="Y6" s="1039"/>
      <c r="Z6" s="1040"/>
      <c r="AA6" s="1041"/>
    </row>
    <row r="7" spans="1:50" ht="18" customHeight="1">
      <c r="A7" s="1009"/>
      <c r="B7" s="1045"/>
      <c r="C7" s="1046"/>
      <c r="D7" s="1047"/>
      <c r="E7" s="1048"/>
      <c r="F7" s="1049"/>
      <c r="G7" s="1049"/>
      <c r="H7" s="1050"/>
      <c r="I7" s="1051"/>
      <c r="J7" s="1052"/>
      <c r="K7" s="1052"/>
      <c r="L7" s="1053"/>
      <c r="M7" s="1019"/>
      <c r="N7" s="1020"/>
      <c r="O7" s="1020"/>
      <c r="P7" s="1021"/>
      <c r="Q7" s="1038"/>
      <c r="R7" s="1069"/>
      <c r="S7" s="1069"/>
      <c r="T7" s="1071"/>
      <c r="U7" s="1038"/>
      <c r="V7" s="1069"/>
      <c r="W7" s="1069"/>
      <c r="X7" s="1071"/>
      <c r="Y7" s="1042"/>
      <c r="Z7" s="1043"/>
      <c r="AA7" s="1044"/>
    </row>
    <row r="8" spans="1:50" ht="18" customHeight="1">
      <c r="A8" s="1009"/>
      <c r="B8" s="1010"/>
      <c r="C8" s="1011"/>
      <c r="D8" s="1012"/>
      <c r="E8" s="1010"/>
      <c r="F8" s="1011"/>
      <c r="G8" s="1011"/>
      <c r="H8" s="1012"/>
      <c r="I8" s="1013"/>
      <c r="J8" s="1014"/>
      <c r="K8" s="1014"/>
      <c r="L8" s="1015"/>
      <c r="M8" s="1016"/>
      <c r="N8" s="1017"/>
      <c r="O8" s="1017"/>
      <c r="P8" s="1018"/>
      <c r="Q8" s="1037"/>
      <c r="R8" s="1068"/>
      <c r="S8" s="1068"/>
      <c r="T8" s="1070" t="s">
        <v>659</v>
      </c>
      <c r="U8" s="1037"/>
      <c r="V8" s="1068"/>
      <c r="W8" s="1068"/>
      <c r="X8" s="1070" t="s">
        <v>659</v>
      </c>
      <c r="Y8" s="1039"/>
      <c r="Z8" s="1040"/>
      <c r="AA8" s="1041"/>
    </row>
    <row r="9" spans="1:50" ht="18" customHeight="1">
      <c r="A9" s="1009"/>
      <c r="B9" s="1045"/>
      <c r="C9" s="1046"/>
      <c r="D9" s="1047"/>
      <c r="E9" s="1048"/>
      <c r="F9" s="1049"/>
      <c r="G9" s="1049"/>
      <c r="H9" s="1050"/>
      <c r="I9" s="1051"/>
      <c r="J9" s="1052"/>
      <c r="K9" s="1052"/>
      <c r="L9" s="1053"/>
      <c r="M9" s="1019"/>
      <c r="N9" s="1020"/>
      <c r="O9" s="1020"/>
      <c r="P9" s="1021"/>
      <c r="Q9" s="1038"/>
      <c r="R9" s="1069"/>
      <c r="S9" s="1069"/>
      <c r="T9" s="1071"/>
      <c r="U9" s="1038"/>
      <c r="V9" s="1069"/>
      <c r="W9" s="1069"/>
      <c r="X9" s="1071"/>
      <c r="Y9" s="1042"/>
      <c r="Z9" s="1043"/>
      <c r="AA9" s="1044"/>
    </row>
    <row r="10" spans="1:50" ht="18" customHeight="1">
      <c r="A10" s="1009"/>
      <c r="B10" s="1010"/>
      <c r="C10" s="1011"/>
      <c r="D10" s="1012"/>
      <c r="E10" s="1010"/>
      <c r="F10" s="1011"/>
      <c r="G10" s="1011"/>
      <c r="H10" s="1012"/>
      <c r="I10" s="1013"/>
      <c r="J10" s="1014"/>
      <c r="K10" s="1014"/>
      <c r="L10" s="1015"/>
      <c r="M10" s="1016"/>
      <c r="N10" s="1017"/>
      <c r="O10" s="1017"/>
      <c r="P10" s="1018"/>
      <c r="Q10" s="1037"/>
      <c r="R10" s="1068"/>
      <c r="S10" s="1068"/>
      <c r="T10" s="1070" t="s">
        <v>659</v>
      </c>
      <c r="U10" s="1037"/>
      <c r="V10" s="1068"/>
      <c r="W10" s="1068"/>
      <c r="X10" s="1070" t="s">
        <v>659</v>
      </c>
      <c r="Y10" s="1039"/>
      <c r="Z10" s="1040"/>
      <c r="AA10" s="1041"/>
    </row>
    <row r="11" spans="1:50" ht="18" customHeight="1">
      <c r="A11" s="1009"/>
      <c r="B11" s="1045"/>
      <c r="C11" s="1046"/>
      <c r="D11" s="1047"/>
      <c r="E11" s="1048"/>
      <c r="F11" s="1049"/>
      <c r="G11" s="1049"/>
      <c r="H11" s="1050"/>
      <c r="I11" s="1051"/>
      <c r="J11" s="1052"/>
      <c r="K11" s="1052"/>
      <c r="L11" s="1053"/>
      <c r="M11" s="1019"/>
      <c r="N11" s="1020"/>
      <c r="O11" s="1020"/>
      <c r="P11" s="1021"/>
      <c r="Q11" s="1038"/>
      <c r="R11" s="1069"/>
      <c r="S11" s="1069"/>
      <c r="T11" s="1071"/>
      <c r="U11" s="1038"/>
      <c r="V11" s="1069"/>
      <c r="W11" s="1069"/>
      <c r="X11" s="1071"/>
      <c r="Y11" s="1042"/>
      <c r="Z11" s="1043"/>
      <c r="AA11" s="1044"/>
    </row>
    <row r="12" spans="1:50" ht="18" customHeight="1">
      <c r="A12" s="1009"/>
      <c r="B12" s="1010"/>
      <c r="C12" s="1011"/>
      <c r="D12" s="1012"/>
      <c r="E12" s="1010"/>
      <c r="F12" s="1011"/>
      <c r="G12" s="1011"/>
      <c r="H12" s="1012"/>
      <c r="I12" s="1013"/>
      <c r="J12" s="1014"/>
      <c r="K12" s="1014"/>
      <c r="L12" s="1015"/>
      <c r="M12" s="1016"/>
      <c r="N12" s="1017"/>
      <c r="O12" s="1017"/>
      <c r="P12" s="1018"/>
      <c r="Q12" s="1037"/>
      <c r="R12" s="1068"/>
      <c r="S12" s="1068"/>
      <c r="T12" s="1070" t="s">
        <v>659</v>
      </c>
      <c r="U12" s="1037"/>
      <c r="V12" s="1068"/>
      <c r="W12" s="1068"/>
      <c r="X12" s="1070" t="s">
        <v>659</v>
      </c>
      <c r="Y12" s="1039"/>
      <c r="Z12" s="1040"/>
      <c r="AA12" s="1041"/>
      <c r="AL12" s="28"/>
    </row>
    <row r="13" spans="1:50" ht="18" customHeight="1">
      <c r="A13" s="1009"/>
      <c r="B13" s="1045"/>
      <c r="C13" s="1046"/>
      <c r="D13" s="1047"/>
      <c r="E13" s="1048"/>
      <c r="F13" s="1049"/>
      <c r="G13" s="1049"/>
      <c r="H13" s="1050"/>
      <c r="I13" s="1051"/>
      <c r="J13" s="1052"/>
      <c r="K13" s="1052"/>
      <c r="L13" s="1053"/>
      <c r="M13" s="1019"/>
      <c r="N13" s="1020"/>
      <c r="O13" s="1020"/>
      <c r="P13" s="1021"/>
      <c r="Q13" s="1038"/>
      <c r="R13" s="1069"/>
      <c r="S13" s="1069"/>
      <c r="T13" s="1071"/>
      <c r="U13" s="1038"/>
      <c r="V13" s="1069"/>
      <c r="W13" s="1069"/>
      <c r="X13" s="1071"/>
      <c r="Y13" s="1042"/>
      <c r="Z13" s="1043"/>
      <c r="AA13" s="1044"/>
    </row>
    <row r="14" spans="1:50" ht="18" customHeight="1">
      <c r="A14" s="1009"/>
      <c r="B14" s="1010"/>
      <c r="C14" s="1011"/>
      <c r="D14" s="1012"/>
      <c r="E14" s="1010"/>
      <c r="F14" s="1011"/>
      <c r="G14" s="1011"/>
      <c r="H14" s="1012"/>
      <c r="I14" s="1013"/>
      <c r="J14" s="1014"/>
      <c r="K14" s="1014"/>
      <c r="L14" s="1015"/>
      <c r="M14" s="1016"/>
      <c r="N14" s="1017"/>
      <c r="O14" s="1017"/>
      <c r="P14" s="1018"/>
      <c r="Q14" s="1037"/>
      <c r="R14" s="1068"/>
      <c r="S14" s="1068"/>
      <c r="T14" s="1070" t="s">
        <v>659</v>
      </c>
      <c r="U14" s="1037"/>
      <c r="V14" s="1068"/>
      <c r="W14" s="1068"/>
      <c r="X14" s="1070" t="s">
        <v>659</v>
      </c>
      <c r="Y14" s="1039"/>
      <c r="Z14" s="1040"/>
      <c r="AA14" s="1041"/>
      <c r="AB14" s="21"/>
    </row>
    <row r="15" spans="1:50" ht="18" customHeight="1">
      <c r="A15" s="1009"/>
      <c r="B15" s="1045"/>
      <c r="C15" s="1046"/>
      <c r="D15" s="1047"/>
      <c r="E15" s="1048"/>
      <c r="F15" s="1049"/>
      <c r="G15" s="1049"/>
      <c r="H15" s="1050"/>
      <c r="I15" s="1051"/>
      <c r="J15" s="1052"/>
      <c r="K15" s="1052"/>
      <c r="L15" s="1053"/>
      <c r="M15" s="1019"/>
      <c r="N15" s="1020"/>
      <c r="O15" s="1020"/>
      <c r="P15" s="1021"/>
      <c r="Q15" s="1038"/>
      <c r="R15" s="1069"/>
      <c r="S15" s="1069"/>
      <c r="T15" s="1071"/>
      <c r="U15" s="1038"/>
      <c r="V15" s="1069"/>
      <c r="W15" s="1069"/>
      <c r="X15" s="1071"/>
      <c r="Y15" s="1042"/>
      <c r="Z15" s="1043"/>
      <c r="AA15" s="1044"/>
      <c r="AD15" s="193" t="s">
        <v>309</v>
      </c>
      <c r="AE15" s="194"/>
      <c r="AF15" s="194"/>
      <c r="AG15" s="194"/>
      <c r="AH15" s="194"/>
      <c r="AI15" s="195"/>
      <c r="AJ15" s="196" t="s">
        <v>361</v>
      </c>
      <c r="AK15" s="196" t="s">
        <v>362</v>
      </c>
    </row>
    <row r="16" spans="1:50" ht="18" customHeight="1">
      <c r="A16" s="1009"/>
      <c r="B16" s="1010"/>
      <c r="C16" s="1011"/>
      <c r="D16" s="1012"/>
      <c r="E16" s="1010"/>
      <c r="F16" s="1011"/>
      <c r="G16" s="1011"/>
      <c r="H16" s="1012"/>
      <c r="I16" s="1013"/>
      <c r="J16" s="1014"/>
      <c r="K16" s="1014"/>
      <c r="L16" s="1015"/>
      <c r="M16" s="1016"/>
      <c r="N16" s="1017"/>
      <c r="O16" s="1017"/>
      <c r="P16" s="1018"/>
      <c r="Q16" s="1037"/>
      <c r="R16" s="1068"/>
      <c r="S16" s="1068"/>
      <c r="T16" s="1070" t="s">
        <v>659</v>
      </c>
      <c r="U16" s="1037"/>
      <c r="V16" s="1068"/>
      <c r="W16" s="1068"/>
      <c r="X16" s="1070" t="s">
        <v>659</v>
      </c>
      <c r="Y16" s="1039"/>
      <c r="Z16" s="1040"/>
      <c r="AA16" s="1041"/>
      <c r="AD16" s="197" t="s">
        <v>318</v>
      </c>
      <c r="AE16" s="194"/>
      <c r="AF16" s="194"/>
      <c r="AG16" s="194"/>
      <c r="AH16" s="194"/>
      <c r="AI16" s="195"/>
      <c r="AJ16" s="494">
        <f>COUNTIF(B$6:D$1048576,AD16)</f>
        <v>0</v>
      </c>
      <c r="AK16" s="588">
        <f t="shared" ref="AK16:AK31" si="0">COUNTIFS($B$4:$B$1006,AD16,$I$4:$I$1006,"*横浜市*")</f>
        <v>0</v>
      </c>
    </row>
    <row r="17" spans="1:37" ht="18" customHeight="1">
      <c r="A17" s="1009"/>
      <c r="B17" s="1045"/>
      <c r="C17" s="1046"/>
      <c r="D17" s="1047"/>
      <c r="E17" s="1048"/>
      <c r="F17" s="1049"/>
      <c r="G17" s="1049"/>
      <c r="H17" s="1050"/>
      <c r="I17" s="1051"/>
      <c r="J17" s="1052"/>
      <c r="K17" s="1052"/>
      <c r="L17" s="1053"/>
      <c r="M17" s="1019"/>
      <c r="N17" s="1020"/>
      <c r="O17" s="1020"/>
      <c r="P17" s="1021"/>
      <c r="Q17" s="1038"/>
      <c r="R17" s="1069"/>
      <c r="S17" s="1069"/>
      <c r="T17" s="1071"/>
      <c r="U17" s="1038"/>
      <c r="V17" s="1069"/>
      <c r="W17" s="1069"/>
      <c r="X17" s="1071"/>
      <c r="Y17" s="1042"/>
      <c r="Z17" s="1043"/>
      <c r="AA17" s="1044"/>
      <c r="AD17" s="197" t="s">
        <v>501</v>
      </c>
      <c r="AE17" s="194"/>
      <c r="AF17" s="194"/>
      <c r="AG17" s="194"/>
      <c r="AH17" s="194"/>
      <c r="AI17" s="195"/>
      <c r="AJ17" s="494">
        <f>COUNTIF(B$6:D$1048576,AD17)</f>
        <v>0</v>
      </c>
      <c r="AK17" s="588">
        <f t="shared" si="0"/>
        <v>0</v>
      </c>
    </row>
    <row r="18" spans="1:37" ht="18" customHeight="1">
      <c r="A18" s="1009"/>
      <c r="B18" s="1010"/>
      <c r="C18" s="1011"/>
      <c r="D18" s="1012"/>
      <c r="E18" s="1010"/>
      <c r="F18" s="1011"/>
      <c r="G18" s="1011"/>
      <c r="H18" s="1012"/>
      <c r="I18" s="1013"/>
      <c r="J18" s="1014"/>
      <c r="K18" s="1014"/>
      <c r="L18" s="1015"/>
      <c r="M18" s="1016"/>
      <c r="N18" s="1017"/>
      <c r="O18" s="1017"/>
      <c r="P18" s="1018"/>
      <c r="Q18" s="1037"/>
      <c r="R18" s="1068"/>
      <c r="S18" s="1068"/>
      <c r="T18" s="1070" t="s">
        <v>659</v>
      </c>
      <c r="U18" s="1037"/>
      <c r="V18" s="1068"/>
      <c r="W18" s="1068"/>
      <c r="X18" s="1070" t="s">
        <v>659</v>
      </c>
      <c r="Y18" s="1039"/>
      <c r="Z18" s="1040"/>
      <c r="AA18" s="1041"/>
      <c r="AD18" s="197" t="s">
        <v>502</v>
      </c>
      <c r="AE18" s="194"/>
      <c r="AF18" s="198"/>
      <c r="AG18" s="198"/>
      <c r="AH18" s="194"/>
      <c r="AI18" s="195"/>
      <c r="AJ18" s="588">
        <f>COUNTIF(B$6:D$1048576,AD18)</f>
        <v>0</v>
      </c>
      <c r="AK18" s="588">
        <f t="shared" si="0"/>
        <v>0</v>
      </c>
    </row>
    <row r="19" spans="1:37" ht="18" customHeight="1">
      <c r="A19" s="1009"/>
      <c r="B19" s="1045"/>
      <c r="C19" s="1046"/>
      <c r="D19" s="1047"/>
      <c r="E19" s="1048"/>
      <c r="F19" s="1049"/>
      <c r="G19" s="1049"/>
      <c r="H19" s="1050"/>
      <c r="I19" s="1051"/>
      <c r="J19" s="1052"/>
      <c r="K19" s="1052"/>
      <c r="L19" s="1053"/>
      <c r="M19" s="1019"/>
      <c r="N19" s="1020"/>
      <c r="O19" s="1020"/>
      <c r="P19" s="1021"/>
      <c r="Q19" s="1038"/>
      <c r="R19" s="1069"/>
      <c r="S19" s="1069"/>
      <c r="T19" s="1071"/>
      <c r="U19" s="1038"/>
      <c r="V19" s="1069"/>
      <c r="W19" s="1069"/>
      <c r="X19" s="1071"/>
      <c r="Y19" s="1042"/>
      <c r="Z19" s="1043"/>
      <c r="AA19" s="1044"/>
      <c r="AD19" s="197" t="s">
        <v>503</v>
      </c>
      <c r="AE19" s="194"/>
      <c r="AF19" s="198"/>
      <c r="AG19" s="198"/>
      <c r="AH19" s="194"/>
      <c r="AI19" s="195"/>
      <c r="AJ19" s="588">
        <f>COUNTIF(B$6:D$1048576,AD19)</f>
        <v>0</v>
      </c>
      <c r="AK19" s="588">
        <f t="shared" si="0"/>
        <v>0</v>
      </c>
    </row>
    <row r="20" spans="1:37" ht="18" customHeight="1">
      <c r="A20" s="1009"/>
      <c r="B20" s="1010"/>
      <c r="C20" s="1011"/>
      <c r="D20" s="1012"/>
      <c r="E20" s="1010"/>
      <c r="F20" s="1011"/>
      <c r="G20" s="1011"/>
      <c r="H20" s="1012"/>
      <c r="I20" s="1013"/>
      <c r="J20" s="1014"/>
      <c r="K20" s="1014"/>
      <c r="L20" s="1015"/>
      <c r="M20" s="1016"/>
      <c r="N20" s="1017"/>
      <c r="O20" s="1017"/>
      <c r="P20" s="1018"/>
      <c r="Q20" s="1037"/>
      <c r="R20" s="1068"/>
      <c r="S20" s="1068"/>
      <c r="T20" s="1070" t="s">
        <v>659</v>
      </c>
      <c r="U20" s="1037"/>
      <c r="V20" s="1068"/>
      <c r="W20" s="1068"/>
      <c r="X20" s="1070" t="s">
        <v>659</v>
      </c>
      <c r="Y20" s="1039"/>
      <c r="Z20" s="1040"/>
      <c r="AA20" s="1041"/>
      <c r="AD20" s="197" t="s">
        <v>312</v>
      </c>
      <c r="AE20" s="194"/>
      <c r="AF20" s="198"/>
      <c r="AG20" s="198"/>
      <c r="AH20" s="194"/>
      <c r="AI20" s="195"/>
      <c r="AJ20" s="494">
        <f>COUNTIF(B$7:D$1048576,AD20)</f>
        <v>0</v>
      </c>
      <c r="AK20" s="588">
        <f t="shared" si="0"/>
        <v>0</v>
      </c>
    </row>
    <row r="21" spans="1:37" ht="18" customHeight="1">
      <c r="A21" s="1009"/>
      <c r="B21" s="1045"/>
      <c r="C21" s="1046"/>
      <c r="D21" s="1047"/>
      <c r="E21" s="1048"/>
      <c r="F21" s="1049"/>
      <c r="G21" s="1049"/>
      <c r="H21" s="1050"/>
      <c r="I21" s="1051"/>
      <c r="J21" s="1052"/>
      <c r="K21" s="1052"/>
      <c r="L21" s="1053"/>
      <c r="M21" s="1019"/>
      <c r="N21" s="1020"/>
      <c r="O21" s="1020"/>
      <c r="P21" s="1021"/>
      <c r="Q21" s="1038"/>
      <c r="R21" s="1069"/>
      <c r="S21" s="1069"/>
      <c r="T21" s="1071"/>
      <c r="U21" s="1038"/>
      <c r="V21" s="1069"/>
      <c r="W21" s="1069"/>
      <c r="X21" s="1071"/>
      <c r="Y21" s="1042"/>
      <c r="Z21" s="1043"/>
      <c r="AA21" s="1044"/>
      <c r="AD21" s="197" t="s">
        <v>313</v>
      </c>
      <c r="AE21" s="194"/>
      <c r="AF21" s="198"/>
      <c r="AG21" s="198"/>
      <c r="AH21" s="194"/>
      <c r="AI21" s="195"/>
      <c r="AJ21" s="588">
        <f>COUNTIF(B$6:D$1048576,AD21)</f>
        <v>0</v>
      </c>
      <c r="AK21" s="588">
        <f t="shared" si="0"/>
        <v>0</v>
      </c>
    </row>
    <row r="22" spans="1:37" ht="18" customHeight="1">
      <c r="A22" s="1009"/>
      <c r="B22" s="1010"/>
      <c r="C22" s="1011"/>
      <c r="D22" s="1012"/>
      <c r="E22" s="1010"/>
      <c r="F22" s="1011"/>
      <c r="G22" s="1011"/>
      <c r="H22" s="1012"/>
      <c r="I22" s="1013"/>
      <c r="J22" s="1014"/>
      <c r="K22" s="1014"/>
      <c r="L22" s="1015"/>
      <c r="M22" s="1016"/>
      <c r="N22" s="1017"/>
      <c r="O22" s="1017"/>
      <c r="P22" s="1018"/>
      <c r="Q22" s="1037"/>
      <c r="R22" s="1068"/>
      <c r="S22" s="1068"/>
      <c r="T22" s="1070" t="s">
        <v>659</v>
      </c>
      <c r="U22" s="1037"/>
      <c r="V22" s="1068"/>
      <c r="W22" s="1068"/>
      <c r="X22" s="1070" t="s">
        <v>659</v>
      </c>
      <c r="Y22" s="1039"/>
      <c r="Z22" s="1040"/>
      <c r="AA22" s="1041"/>
      <c r="AD22" s="197" t="s">
        <v>356</v>
      </c>
      <c r="AE22" s="194"/>
      <c r="AF22" s="198"/>
      <c r="AG22" s="198"/>
      <c r="AH22" s="194"/>
      <c r="AI22" s="195"/>
      <c r="AJ22" s="588">
        <f>COUNTIF(B$6:D$1048576,AD22)</f>
        <v>0</v>
      </c>
      <c r="AK22" s="588">
        <f t="shared" si="0"/>
        <v>0</v>
      </c>
    </row>
    <row r="23" spans="1:37" ht="18" customHeight="1">
      <c r="A23" s="1009"/>
      <c r="B23" s="1045"/>
      <c r="C23" s="1046"/>
      <c r="D23" s="1047"/>
      <c r="E23" s="1048"/>
      <c r="F23" s="1049"/>
      <c r="G23" s="1049"/>
      <c r="H23" s="1050"/>
      <c r="I23" s="1051"/>
      <c r="J23" s="1052"/>
      <c r="K23" s="1052"/>
      <c r="L23" s="1053"/>
      <c r="M23" s="1019"/>
      <c r="N23" s="1020"/>
      <c r="O23" s="1020"/>
      <c r="P23" s="1021"/>
      <c r="Q23" s="1038"/>
      <c r="R23" s="1069"/>
      <c r="S23" s="1069"/>
      <c r="T23" s="1071"/>
      <c r="U23" s="1038"/>
      <c r="V23" s="1069"/>
      <c r="W23" s="1069"/>
      <c r="X23" s="1071"/>
      <c r="Y23" s="1042"/>
      <c r="Z23" s="1043"/>
      <c r="AA23" s="1044"/>
      <c r="AD23" s="197" t="s">
        <v>357</v>
      </c>
      <c r="AE23" s="194"/>
      <c r="AF23" s="198"/>
      <c r="AG23" s="198"/>
      <c r="AH23" s="194"/>
      <c r="AI23" s="195"/>
      <c r="AJ23" s="588">
        <f>COUNTIF(B$6:D$1048575,AD23)</f>
        <v>0</v>
      </c>
      <c r="AK23" s="588">
        <f t="shared" si="0"/>
        <v>0</v>
      </c>
    </row>
    <row r="24" spans="1:37" ht="18" customHeight="1">
      <c r="A24" s="1009"/>
      <c r="B24" s="1010"/>
      <c r="C24" s="1011"/>
      <c r="D24" s="1012"/>
      <c r="E24" s="1010"/>
      <c r="F24" s="1011"/>
      <c r="G24" s="1011"/>
      <c r="H24" s="1012"/>
      <c r="I24" s="1013"/>
      <c r="J24" s="1014"/>
      <c r="K24" s="1014"/>
      <c r="L24" s="1015"/>
      <c r="M24" s="1016"/>
      <c r="N24" s="1017"/>
      <c r="O24" s="1017"/>
      <c r="P24" s="1018"/>
      <c r="Q24" s="1037"/>
      <c r="R24" s="1068"/>
      <c r="S24" s="1068"/>
      <c r="T24" s="1070" t="s">
        <v>659</v>
      </c>
      <c r="U24" s="1037"/>
      <c r="V24" s="1068"/>
      <c r="W24" s="1068"/>
      <c r="X24" s="1070" t="s">
        <v>659</v>
      </c>
      <c r="Y24" s="1039"/>
      <c r="Z24" s="1040"/>
      <c r="AA24" s="1041"/>
      <c r="AD24" s="199" t="s">
        <v>358</v>
      </c>
      <c r="AE24" s="194"/>
      <c r="AF24" s="198"/>
      <c r="AG24" s="194"/>
      <c r="AH24" s="200"/>
      <c r="AI24" s="195"/>
      <c r="AJ24" s="588">
        <f>COUNTIF(B:D,AD24)</f>
        <v>0</v>
      </c>
      <c r="AK24" s="588">
        <f t="shared" si="0"/>
        <v>0</v>
      </c>
    </row>
    <row r="25" spans="1:37" ht="18" customHeight="1">
      <c r="A25" s="1009"/>
      <c r="B25" s="1045"/>
      <c r="C25" s="1046"/>
      <c r="D25" s="1047"/>
      <c r="E25" s="1048"/>
      <c r="F25" s="1049"/>
      <c r="G25" s="1049"/>
      <c r="H25" s="1050"/>
      <c r="I25" s="1051"/>
      <c r="J25" s="1052"/>
      <c r="K25" s="1052"/>
      <c r="L25" s="1053"/>
      <c r="M25" s="1019"/>
      <c r="N25" s="1020"/>
      <c r="O25" s="1020"/>
      <c r="P25" s="1021"/>
      <c r="Q25" s="1038"/>
      <c r="R25" s="1069"/>
      <c r="S25" s="1069"/>
      <c r="T25" s="1071"/>
      <c r="U25" s="1038"/>
      <c r="V25" s="1069"/>
      <c r="W25" s="1069"/>
      <c r="X25" s="1071"/>
      <c r="Y25" s="1042"/>
      <c r="Z25" s="1043"/>
      <c r="AA25" s="1044"/>
      <c r="AD25" s="197" t="s">
        <v>314</v>
      </c>
      <c r="AE25" s="194"/>
      <c r="AF25" s="198"/>
      <c r="AG25" s="194"/>
      <c r="AH25" s="194"/>
      <c r="AI25" s="195"/>
      <c r="AJ25" s="588">
        <f>COUNTIF(B$6:D$1048576,AD25)</f>
        <v>0</v>
      </c>
      <c r="AK25" s="588">
        <f t="shared" si="0"/>
        <v>0</v>
      </c>
    </row>
    <row r="26" spans="1:37" ht="18" customHeight="1">
      <c r="A26" s="1009"/>
      <c r="B26" s="1010"/>
      <c r="C26" s="1011"/>
      <c r="D26" s="1012"/>
      <c r="E26" s="1010"/>
      <c r="F26" s="1011"/>
      <c r="G26" s="1011"/>
      <c r="H26" s="1012"/>
      <c r="I26" s="1013"/>
      <c r="J26" s="1014"/>
      <c r="K26" s="1014"/>
      <c r="L26" s="1015"/>
      <c r="M26" s="1016"/>
      <c r="N26" s="1017"/>
      <c r="O26" s="1017"/>
      <c r="P26" s="1018"/>
      <c r="Q26" s="1037"/>
      <c r="R26" s="1068"/>
      <c r="S26" s="1068"/>
      <c r="T26" s="1070" t="s">
        <v>659</v>
      </c>
      <c r="U26" s="1037"/>
      <c r="V26" s="1068"/>
      <c r="W26" s="1068"/>
      <c r="X26" s="1070" t="s">
        <v>659</v>
      </c>
      <c r="Y26" s="1039"/>
      <c r="Z26" s="1040"/>
      <c r="AA26" s="1041"/>
      <c r="AD26" s="197" t="s">
        <v>359</v>
      </c>
      <c r="AE26" s="194"/>
      <c r="AF26" s="198"/>
      <c r="AG26" s="198"/>
      <c r="AH26" s="194"/>
      <c r="AI26" s="195"/>
      <c r="AJ26" s="588">
        <f>COUNTIF(B:D,AD26)</f>
        <v>0</v>
      </c>
      <c r="AK26" s="588">
        <f t="shared" si="0"/>
        <v>0</v>
      </c>
    </row>
    <row r="27" spans="1:37" ht="18" customHeight="1">
      <c r="A27" s="1009"/>
      <c r="B27" s="1045"/>
      <c r="C27" s="1046"/>
      <c r="D27" s="1047"/>
      <c r="E27" s="1048"/>
      <c r="F27" s="1049"/>
      <c r="G27" s="1049"/>
      <c r="H27" s="1050"/>
      <c r="I27" s="1051"/>
      <c r="J27" s="1052"/>
      <c r="K27" s="1052"/>
      <c r="L27" s="1053"/>
      <c r="M27" s="1019"/>
      <c r="N27" s="1020"/>
      <c r="O27" s="1020"/>
      <c r="P27" s="1021"/>
      <c r="Q27" s="1038"/>
      <c r="R27" s="1069"/>
      <c r="S27" s="1069"/>
      <c r="T27" s="1071"/>
      <c r="U27" s="1038"/>
      <c r="V27" s="1069"/>
      <c r="W27" s="1069"/>
      <c r="X27" s="1071"/>
      <c r="Y27" s="1042"/>
      <c r="Z27" s="1043"/>
      <c r="AA27" s="1044"/>
      <c r="AD27" s="197" t="s">
        <v>360</v>
      </c>
      <c r="AE27" s="194"/>
      <c r="AF27" s="198"/>
      <c r="AG27" s="198"/>
      <c r="AH27" s="194"/>
      <c r="AI27" s="195"/>
      <c r="AJ27" s="588">
        <f>COUNTIF(B$6:D$1048576,AD27)</f>
        <v>0</v>
      </c>
      <c r="AK27" s="588">
        <f t="shared" si="0"/>
        <v>0</v>
      </c>
    </row>
    <row r="28" spans="1:37" ht="18" customHeight="1">
      <c r="A28" s="1009"/>
      <c r="B28" s="1010"/>
      <c r="C28" s="1011"/>
      <c r="D28" s="1012"/>
      <c r="E28" s="1010"/>
      <c r="F28" s="1011"/>
      <c r="G28" s="1011"/>
      <c r="H28" s="1012"/>
      <c r="I28" s="1013"/>
      <c r="J28" s="1014"/>
      <c r="K28" s="1014"/>
      <c r="L28" s="1015"/>
      <c r="M28" s="1016"/>
      <c r="N28" s="1017"/>
      <c r="O28" s="1017"/>
      <c r="P28" s="1018"/>
      <c r="Q28" s="1037"/>
      <c r="R28" s="1068"/>
      <c r="S28" s="1068"/>
      <c r="T28" s="1070" t="s">
        <v>659</v>
      </c>
      <c r="U28" s="1037"/>
      <c r="V28" s="1068"/>
      <c r="W28" s="1068"/>
      <c r="X28" s="1070" t="s">
        <v>659</v>
      </c>
      <c r="Y28" s="1039"/>
      <c r="Z28" s="1040"/>
      <c r="AA28" s="1041"/>
      <c r="AD28" s="193" t="s">
        <v>317</v>
      </c>
      <c r="AE28" s="194"/>
      <c r="AF28" s="198"/>
      <c r="AG28" s="198"/>
      <c r="AH28" s="194"/>
      <c r="AI28" s="195"/>
      <c r="AJ28" s="588">
        <f>COUNTIF(B$6:D$1048576,AD28)</f>
        <v>0</v>
      </c>
      <c r="AK28" s="588">
        <f t="shared" si="0"/>
        <v>0</v>
      </c>
    </row>
    <row r="29" spans="1:37" ht="18" customHeight="1">
      <c r="A29" s="1009"/>
      <c r="B29" s="1045"/>
      <c r="C29" s="1046"/>
      <c r="D29" s="1047"/>
      <c r="E29" s="1048"/>
      <c r="F29" s="1049"/>
      <c r="G29" s="1049"/>
      <c r="H29" s="1050"/>
      <c r="I29" s="1051"/>
      <c r="J29" s="1052"/>
      <c r="K29" s="1052"/>
      <c r="L29" s="1053"/>
      <c r="M29" s="1019"/>
      <c r="N29" s="1020"/>
      <c r="O29" s="1020"/>
      <c r="P29" s="1021"/>
      <c r="Q29" s="1038"/>
      <c r="R29" s="1069"/>
      <c r="S29" s="1069"/>
      <c r="T29" s="1071"/>
      <c r="U29" s="1038"/>
      <c r="V29" s="1069"/>
      <c r="W29" s="1069"/>
      <c r="X29" s="1071"/>
      <c r="Y29" s="1042"/>
      <c r="Z29" s="1043"/>
      <c r="AA29" s="1044"/>
      <c r="AD29" s="193" t="s">
        <v>316</v>
      </c>
      <c r="AE29" s="194"/>
      <c r="AF29" s="198"/>
      <c r="AG29" s="198"/>
      <c r="AH29" s="194"/>
      <c r="AI29" s="195"/>
      <c r="AJ29" s="494">
        <f>COUNTIF(B$6:D$1048576,AD29)</f>
        <v>0</v>
      </c>
      <c r="AK29" s="588">
        <f t="shared" si="0"/>
        <v>0</v>
      </c>
    </row>
    <row r="30" spans="1:37" ht="18" customHeight="1">
      <c r="A30" s="1009"/>
      <c r="B30" s="1010"/>
      <c r="C30" s="1011"/>
      <c r="D30" s="1012"/>
      <c r="E30" s="1010"/>
      <c r="F30" s="1011"/>
      <c r="G30" s="1011"/>
      <c r="H30" s="1012"/>
      <c r="I30" s="1013"/>
      <c r="J30" s="1014"/>
      <c r="K30" s="1014"/>
      <c r="L30" s="1015"/>
      <c r="M30" s="1016"/>
      <c r="N30" s="1017"/>
      <c r="O30" s="1017"/>
      <c r="P30" s="1018"/>
      <c r="Q30" s="1037"/>
      <c r="R30" s="1068"/>
      <c r="S30" s="1068"/>
      <c r="T30" s="1070" t="s">
        <v>659</v>
      </c>
      <c r="U30" s="1037"/>
      <c r="V30" s="1068"/>
      <c r="W30" s="1068"/>
      <c r="X30" s="1070" t="s">
        <v>659</v>
      </c>
      <c r="Y30" s="1039"/>
      <c r="Z30" s="1040"/>
      <c r="AA30" s="1041"/>
      <c r="AD30" s="193" t="s">
        <v>315</v>
      </c>
      <c r="AE30" s="194"/>
      <c r="AF30" s="198"/>
      <c r="AG30" s="198"/>
      <c r="AH30" s="194"/>
      <c r="AI30" s="195"/>
      <c r="AJ30" s="588">
        <f>COUNTIF(B$6:D$1048576,AD30)</f>
        <v>0</v>
      </c>
      <c r="AK30" s="588">
        <f t="shared" si="0"/>
        <v>0</v>
      </c>
    </row>
    <row r="31" spans="1:37" ht="18" customHeight="1">
      <c r="A31" s="1009"/>
      <c r="B31" s="1045"/>
      <c r="C31" s="1046"/>
      <c r="D31" s="1047"/>
      <c r="E31" s="1048"/>
      <c r="F31" s="1049"/>
      <c r="G31" s="1049"/>
      <c r="H31" s="1050"/>
      <c r="I31" s="1051"/>
      <c r="J31" s="1052"/>
      <c r="K31" s="1052"/>
      <c r="L31" s="1053"/>
      <c r="M31" s="1019"/>
      <c r="N31" s="1020"/>
      <c r="O31" s="1020"/>
      <c r="P31" s="1021"/>
      <c r="Q31" s="1038"/>
      <c r="R31" s="1069"/>
      <c r="S31" s="1069"/>
      <c r="T31" s="1071"/>
      <c r="U31" s="1038"/>
      <c r="V31" s="1069"/>
      <c r="W31" s="1069"/>
      <c r="X31" s="1071"/>
      <c r="Y31" s="1042"/>
      <c r="Z31" s="1043"/>
      <c r="AA31" s="1044"/>
      <c r="AD31" s="193" t="s">
        <v>906</v>
      </c>
      <c r="AE31" s="194"/>
      <c r="AF31" s="198"/>
      <c r="AG31" s="198"/>
      <c r="AH31" s="194"/>
      <c r="AI31" s="195"/>
      <c r="AJ31" s="588">
        <f>COUNTIF(B:D,AD31)</f>
        <v>0</v>
      </c>
      <c r="AK31" s="588">
        <f t="shared" si="0"/>
        <v>0</v>
      </c>
    </row>
    <row r="32" spans="1:37" ht="18" customHeight="1">
      <c r="A32" s="1009"/>
      <c r="B32" s="1010"/>
      <c r="C32" s="1011"/>
      <c r="D32" s="1012"/>
      <c r="E32" s="1010"/>
      <c r="F32" s="1011"/>
      <c r="G32" s="1011"/>
      <c r="H32" s="1012"/>
      <c r="I32" s="1013"/>
      <c r="J32" s="1014"/>
      <c r="K32" s="1014"/>
      <c r="L32" s="1015"/>
      <c r="M32" s="1016"/>
      <c r="N32" s="1017"/>
      <c r="O32" s="1017"/>
      <c r="P32" s="1018"/>
      <c r="Q32" s="1037"/>
      <c r="R32" s="1068"/>
      <c r="S32" s="1068"/>
      <c r="T32" s="1070" t="s">
        <v>659</v>
      </c>
      <c r="U32" s="1037"/>
      <c r="V32" s="1068"/>
      <c r="W32" s="1068"/>
      <c r="X32" s="1070" t="s">
        <v>659</v>
      </c>
      <c r="Y32" s="1039"/>
      <c r="Z32" s="1040"/>
      <c r="AA32" s="1041"/>
      <c r="AD32" s="193" t="s">
        <v>124</v>
      </c>
      <c r="AE32" s="194"/>
      <c r="AF32" s="194"/>
      <c r="AG32" s="194"/>
      <c r="AH32" s="194"/>
      <c r="AI32" s="195"/>
      <c r="AJ32" s="588">
        <f>COUNTIF(B$6:D$1048576,AD32)</f>
        <v>0</v>
      </c>
      <c r="AK32" s="588">
        <f>SUM(AK16:AK31)</f>
        <v>0</v>
      </c>
    </row>
    <row r="33" spans="1:37" ht="18" customHeight="1">
      <c r="A33" s="1009"/>
      <c r="B33" s="1045"/>
      <c r="C33" s="1046"/>
      <c r="D33" s="1047"/>
      <c r="E33" s="1048"/>
      <c r="F33" s="1049"/>
      <c r="G33" s="1049"/>
      <c r="H33" s="1050"/>
      <c r="I33" s="1051"/>
      <c r="J33" s="1052"/>
      <c r="K33" s="1052"/>
      <c r="L33" s="1053"/>
      <c r="M33" s="1019"/>
      <c r="N33" s="1020"/>
      <c r="O33" s="1020"/>
      <c r="P33" s="1021"/>
      <c r="Q33" s="1038"/>
      <c r="R33" s="1069"/>
      <c r="S33" s="1069"/>
      <c r="T33" s="1071"/>
      <c r="U33" s="1038"/>
      <c r="V33" s="1069"/>
      <c r="W33" s="1069"/>
      <c r="X33" s="1071"/>
      <c r="Y33" s="1042"/>
      <c r="Z33" s="1043"/>
      <c r="AA33" s="1044"/>
      <c r="AD33" s="193"/>
      <c r="AE33" s="194"/>
      <c r="AF33" s="194"/>
      <c r="AG33" s="194"/>
      <c r="AH33" s="194"/>
      <c r="AI33" s="195" t="s">
        <v>159</v>
      </c>
      <c r="AJ33" s="588">
        <f>SUM(AJ16:AJ32)</f>
        <v>0</v>
      </c>
      <c r="AK33" s="588">
        <f>SUM(AK16:AK32)</f>
        <v>0</v>
      </c>
    </row>
    <row r="34" spans="1:37" ht="18" customHeight="1">
      <c r="A34" s="1009"/>
      <c r="B34" s="1010"/>
      <c r="C34" s="1011"/>
      <c r="D34" s="1012"/>
      <c r="E34" s="1010"/>
      <c r="F34" s="1011"/>
      <c r="G34" s="1011"/>
      <c r="H34" s="1012"/>
      <c r="I34" s="1013"/>
      <c r="J34" s="1014"/>
      <c r="K34" s="1014"/>
      <c r="L34" s="1015"/>
      <c r="M34" s="1016"/>
      <c r="N34" s="1017"/>
      <c r="O34" s="1017"/>
      <c r="P34" s="1018"/>
      <c r="Q34" s="1037"/>
      <c r="R34" s="1068"/>
      <c r="S34" s="1068"/>
      <c r="T34" s="1070" t="s">
        <v>659</v>
      </c>
      <c r="U34" s="1037"/>
      <c r="V34" s="1068"/>
      <c r="W34" s="1068"/>
      <c r="X34" s="1070" t="s">
        <v>659</v>
      </c>
      <c r="Y34" s="1039"/>
      <c r="Z34" s="1040"/>
      <c r="AA34" s="1041"/>
    </row>
    <row r="35" spans="1:37" ht="18" customHeight="1">
      <c r="A35" s="1009"/>
      <c r="B35" s="1045"/>
      <c r="C35" s="1046"/>
      <c r="D35" s="1047"/>
      <c r="E35" s="1048"/>
      <c r="F35" s="1049"/>
      <c r="G35" s="1049"/>
      <c r="H35" s="1050"/>
      <c r="I35" s="1051"/>
      <c r="J35" s="1052"/>
      <c r="K35" s="1052"/>
      <c r="L35" s="1053"/>
      <c r="M35" s="1019"/>
      <c r="N35" s="1020"/>
      <c r="O35" s="1020"/>
      <c r="P35" s="1021"/>
      <c r="Q35" s="1038"/>
      <c r="R35" s="1069"/>
      <c r="S35" s="1069"/>
      <c r="T35" s="1071"/>
      <c r="U35" s="1038"/>
      <c r="V35" s="1069"/>
      <c r="W35" s="1069"/>
      <c r="X35" s="1071"/>
      <c r="Y35" s="1042"/>
      <c r="Z35" s="1043"/>
      <c r="AA35" s="1044"/>
    </row>
    <row r="36" spans="1:37" ht="18" customHeight="1">
      <c r="A36" s="1009"/>
      <c r="B36" s="1010"/>
      <c r="C36" s="1011"/>
      <c r="D36" s="1012"/>
      <c r="E36" s="1010"/>
      <c r="F36" s="1011"/>
      <c r="G36" s="1011"/>
      <c r="H36" s="1012"/>
      <c r="I36" s="1013"/>
      <c r="J36" s="1014"/>
      <c r="K36" s="1014"/>
      <c r="L36" s="1015"/>
      <c r="M36" s="1031"/>
      <c r="N36" s="1032"/>
      <c r="O36" s="1032"/>
      <c r="P36" s="1033"/>
      <c r="Q36" s="1037"/>
      <c r="R36" s="1068"/>
      <c r="S36" s="1068"/>
      <c r="T36" s="1070" t="s">
        <v>659</v>
      </c>
      <c r="U36" s="1037"/>
      <c r="V36" s="1068"/>
      <c r="W36" s="1068"/>
      <c r="X36" s="1070" t="s">
        <v>659</v>
      </c>
      <c r="Y36" s="1039"/>
      <c r="Z36" s="1040"/>
      <c r="AA36" s="1041"/>
    </row>
    <row r="37" spans="1:37" ht="18" customHeight="1">
      <c r="A37" s="1009"/>
      <c r="B37" s="1045"/>
      <c r="C37" s="1046"/>
      <c r="D37" s="1047"/>
      <c r="E37" s="1048"/>
      <c r="F37" s="1049"/>
      <c r="G37" s="1049"/>
      <c r="H37" s="1050"/>
      <c r="I37" s="1051"/>
      <c r="J37" s="1052"/>
      <c r="K37" s="1052"/>
      <c r="L37" s="1053"/>
      <c r="M37" s="1034"/>
      <c r="N37" s="1035"/>
      <c r="O37" s="1035"/>
      <c r="P37" s="1036"/>
      <c r="Q37" s="1038"/>
      <c r="R37" s="1069"/>
      <c r="S37" s="1069"/>
      <c r="T37" s="1071"/>
      <c r="U37" s="1038"/>
      <c r="V37" s="1069"/>
      <c r="W37" s="1069"/>
      <c r="X37" s="1071"/>
      <c r="Y37" s="1042"/>
      <c r="Z37" s="1043"/>
      <c r="AA37" s="1044"/>
    </row>
    <row r="38" spans="1:37" ht="18" customHeight="1">
      <c r="A38" s="1009"/>
      <c r="B38" s="1010"/>
      <c r="C38" s="1011"/>
      <c r="D38" s="1012"/>
      <c r="E38" s="1010"/>
      <c r="F38" s="1011"/>
      <c r="G38" s="1011"/>
      <c r="H38" s="1012"/>
      <c r="I38" s="1013"/>
      <c r="J38" s="1014"/>
      <c r="K38" s="1014"/>
      <c r="L38" s="1015"/>
      <c r="M38" s="1016"/>
      <c r="N38" s="1017"/>
      <c r="O38" s="1017"/>
      <c r="P38" s="1018"/>
      <c r="Q38" s="1037"/>
      <c r="R38" s="1068"/>
      <c r="S38" s="1068"/>
      <c r="T38" s="1070" t="s">
        <v>659</v>
      </c>
      <c r="U38" s="1037"/>
      <c r="V38" s="1068"/>
      <c r="W38" s="1068"/>
      <c r="X38" s="1070" t="s">
        <v>659</v>
      </c>
      <c r="Y38" s="1039"/>
      <c r="Z38" s="1040"/>
      <c r="AA38" s="1041"/>
    </row>
    <row r="39" spans="1:37" ht="18" customHeight="1">
      <c r="A39" s="1009"/>
      <c r="B39" s="1045"/>
      <c r="C39" s="1046"/>
      <c r="D39" s="1047"/>
      <c r="E39" s="1048"/>
      <c r="F39" s="1049"/>
      <c r="G39" s="1049"/>
      <c r="H39" s="1050"/>
      <c r="I39" s="1051"/>
      <c r="J39" s="1052"/>
      <c r="K39" s="1052"/>
      <c r="L39" s="1053"/>
      <c r="M39" s="1019"/>
      <c r="N39" s="1020"/>
      <c r="O39" s="1020"/>
      <c r="P39" s="1021"/>
      <c r="Q39" s="1038"/>
      <c r="R39" s="1069"/>
      <c r="S39" s="1069"/>
      <c r="T39" s="1071"/>
      <c r="U39" s="1038"/>
      <c r="V39" s="1069"/>
      <c r="W39" s="1069"/>
      <c r="X39" s="1071"/>
      <c r="Y39" s="1042"/>
      <c r="Z39" s="1043"/>
      <c r="AA39" s="1044"/>
    </row>
    <row r="40" spans="1:37" ht="18" customHeight="1">
      <c r="A40" s="1009"/>
      <c r="B40" s="1010"/>
      <c r="C40" s="1011"/>
      <c r="D40" s="1012"/>
      <c r="E40" s="1010"/>
      <c r="F40" s="1011"/>
      <c r="G40" s="1011"/>
      <c r="H40" s="1012"/>
      <c r="I40" s="1013"/>
      <c r="J40" s="1014"/>
      <c r="K40" s="1014"/>
      <c r="L40" s="1015"/>
      <c r="M40" s="1031"/>
      <c r="N40" s="1032"/>
      <c r="O40" s="1032"/>
      <c r="P40" s="1033"/>
      <c r="Q40" s="1037"/>
      <c r="R40" s="1068"/>
      <c r="S40" s="1068"/>
      <c r="T40" s="1070" t="s">
        <v>659</v>
      </c>
      <c r="U40" s="1037"/>
      <c r="V40" s="1068"/>
      <c r="W40" s="1068"/>
      <c r="X40" s="1070" t="s">
        <v>659</v>
      </c>
      <c r="Y40" s="1039"/>
      <c r="Z40" s="1040"/>
      <c r="AA40" s="1041"/>
      <c r="AB40" s="21"/>
    </row>
    <row r="41" spans="1:37" ht="18" customHeight="1">
      <c r="A41" s="1009"/>
      <c r="B41" s="1045"/>
      <c r="C41" s="1046"/>
      <c r="D41" s="1047"/>
      <c r="E41" s="1048"/>
      <c r="F41" s="1049"/>
      <c r="G41" s="1049"/>
      <c r="H41" s="1050"/>
      <c r="I41" s="1051"/>
      <c r="J41" s="1052"/>
      <c r="K41" s="1052"/>
      <c r="L41" s="1053"/>
      <c r="M41" s="1034"/>
      <c r="N41" s="1035"/>
      <c r="O41" s="1035"/>
      <c r="P41" s="1036"/>
      <c r="Q41" s="1038"/>
      <c r="R41" s="1069"/>
      <c r="S41" s="1069"/>
      <c r="T41" s="1071"/>
      <c r="U41" s="1038"/>
      <c r="V41" s="1069"/>
      <c r="W41" s="1069"/>
      <c r="X41" s="1071"/>
      <c r="Y41" s="1042"/>
      <c r="Z41" s="1043"/>
      <c r="AA41" s="1044"/>
    </row>
    <row r="42" spans="1:37" ht="18" customHeight="1">
      <c r="A42" s="1009"/>
      <c r="B42" s="1010"/>
      <c r="C42" s="1011"/>
      <c r="D42" s="1012"/>
      <c r="E42" s="1010"/>
      <c r="F42" s="1011"/>
      <c r="G42" s="1011"/>
      <c r="H42" s="1012"/>
      <c r="I42" s="1013"/>
      <c r="J42" s="1014"/>
      <c r="K42" s="1014"/>
      <c r="L42" s="1015"/>
      <c r="M42" s="1031"/>
      <c r="N42" s="1032"/>
      <c r="O42" s="1032"/>
      <c r="P42" s="1033"/>
      <c r="Q42" s="1037"/>
      <c r="R42" s="1068"/>
      <c r="S42" s="1068"/>
      <c r="T42" s="1070" t="s">
        <v>659</v>
      </c>
      <c r="U42" s="1037"/>
      <c r="V42" s="1068"/>
      <c r="W42" s="1068"/>
      <c r="X42" s="1070" t="s">
        <v>659</v>
      </c>
      <c r="Y42" s="1039"/>
      <c r="Z42" s="1040"/>
      <c r="AA42" s="1041"/>
    </row>
    <row r="43" spans="1:37" ht="18" customHeight="1">
      <c r="A43" s="1009"/>
      <c r="B43" s="1045"/>
      <c r="C43" s="1046"/>
      <c r="D43" s="1047"/>
      <c r="E43" s="1048"/>
      <c r="F43" s="1049"/>
      <c r="G43" s="1049"/>
      <c r="H43" s="1050"/>
      <c r="I43" s="1051"/>
      <c r="J43" s="1052"/>
      <c r="K43" s="1052"/>
      <c r="L43" s="1053"/>
      <c r="M43" s="1034"/>
      <c r="N43" s="1035"/>
      <c r="O43" s="1035"/>
      <c r="P43" s="1036"/>
      <c r="Q43" s="1038"/>
      <c r="R43" s="1069"/>
      <c r="S43" s="1069"/>
      <c r="T43" s="1071"/>
      <c r="U43" s="1038"/>
      <c r="V43" s="1069"/>
      <c r="W43" s="1069"/>
      <c r="X43" s="1071"/>
      <c r="Y43" s="1042"/>
      <c r="Z43" s="1043"/>
      <c r="AA43" s="1044"/>
    </row>
    <row r="44" spans="1:37" ht="18" customHeight="1">
      <c r="A44" s="19"/>
      <c r="B44" s="505"/>
      <c r="C44" s="505"/>
      <c r="D44" s="505"/>
      <c r="E44" s="505"/>
      <c r="F44" s="505"/>
      <c r="G44" s="505"/>
      <c r="H44" s="505"/>
      <c r="I44" s="505"/>
      <c r="J44" s="505"/>
      <c r="K44" s="505"/>
      <c r="L44" s="505"/>
      <c r="M44" s="505"/>
      <c r="N44" s="505"/>
      <c r="O44" s="505"/>
      <c r="P44" s="505"/>
      <c r="Q44" s="505"/>
      <c r="R44" s="505"/>
      <c r="S44" s="505"/>
      <c r="T44" s="505"/>
      <c r="U44" s="119"/>
      <c r="V44" s="119"/>
      <c r="W44" s="119"/>
      <c r="X44" s="119"/>
      <c r="Y44" s="505"/>
      <c r="Z44" s="505"/>
      <c r="AA44" s="505"/>
    </row>
    <row r="45" spans="1:37" ht="18" customHeight="1">
      <c r="B45" s="334" t="s">
        <v>624</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658</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80"/>
      <c r="C47" s="1072" t="s">
        <v>816</v>
      </c>
      <c r="D47" s="802"/>
      <c r="E47" s="474"/>
      <c r="F47" s="884" t="s">
        <v>625</v>
      </c>
      <c r="G47" s="884"/>
      <c r="H47" s="884"/>
      <c r="I47" s="884"/>
      <c r="J47" s="314"/>
      <c r="K47" s="315"/>
      <c r="L47" s="315"/>
      <c r="M47" s="315"/>
      <c r="N47" s="315"/>
      <c r="O47" s="474"/>
      <c r="P47" s="884" t="s">
        <v>626</v>
      </c>
      <c r="Q47" s="884"/>
      <c r="R47" s="884"/>
      <c r="S47" s="884"/>
      <c r="T47" s="884"/>
      <c r="U47" s="884"/>
      <c r="V47" s="884"/>
      <c r="W47" s="884"/>
      <c r="X47" s="884"/>
      <c r="Y47" s="884"/>
      <c r="Z47" s="1073"/>
      <c r="AA47" s="119"/>
      <c r="AB47" s="119"/>
      <c r="AC47" s="129"/>
      <c r="AD47" s="129"/>
      <c r="AE47" s="119"/>
      <c r="AF47" s="119"/>
    </row>
    <row r="48" spans="1:37" ht="18" customHeight="1">
      <c r="A48" s="20"/>
      <c r="B48" s="480"/>
      <c r="C48" s="802"/>
      <c r="D48" s="802"/>
      <c r="E48" s="283"/>
      <c r="F48" s="775" t="s">
        <v>627</v>
      </c>
      <c r="G48" s="775"/>
      <c r="H48" s="775"/>
      <c r="I48" s="775"/>
      <c r="J48" s="775"/>
      <c r="K48" s="775"/>
      <c r="L48" s="775"/>
      <c r="M48" s="120"/>
      <c r="N48" s="119"/>
      <c r="Z48" s="316"/>
      <c r="AA48" s="119"/>
      <c r="AB48" s="119"/>
      <c r="AE48" s="119"/>
      <c r="AF48" s="119"/>
    </row>
    <row r="49" spans="1:32" ht="18" customHeight="1">
      <c r="A49" s="20"/>
      <c r="B49" s="480"/>
      <c r="C49" s="802"/>
      <c r="D49" s="802"/>
      <c r="E49" s="471"/>
      <c r="F49" s="885" t="s">
        <v>665</v>
      </c>
      <c r="G49" s="885"/>
      <c r="H49" s="885"/>
      <c r="I49" s="885"/>
      <c r="J49" s="885"/>
      <c r="K49" s="885"/>
      <c r="L49" s="885"/>
      <c r="M49" s="885"/>
      <c r="N49" s="885"/>
      <c r="O49" s="885"/>
      <c r="P49" s="885"/>
      <c r="Q49" s="317"/>
      <c r="R49" s="317"/>
      <c r="S49" s="317"/>
      <c r="T49" s="317"/>
      <c r="U49" s="317"/>
      <c r="V49" s="317"/>
      <c r="W49" s="317"/>
      <c r="X49" s="317"/>
      <c r="Y49" s="317"/>
      <c r="Z49" s="318"/>
      <c r="AA49" s="119"/>
      <c r="AB49" s="119"/>
      <c r="AC49" s="119"/>
      <c r="AD49" s="119"/>
      <c r="AE49" s="119"/>
      <c r="AF49" s="119"/>
    </row>
    <row r="50" spans="1:32" ht="18" customHeight="1">
      <c r="A50" s="20"/>
      <c r="B50" s="480"/>
      <c r="C50" s="1072" t="s">
        <v>817</v>
      </c>
      <c r="D50" s="802"/>
      <c r="E50" s="474"/>
      <c r="F50" s="884" t="s">
        <v>625</v>
      </c>
      <c r="G50" s="884"/>
      <c r="H50" s="884"/>
      <c r="I50" s="884"/>
      <c r="J50" s="314"/>
      <c r="K50" s="315"/>
      <c r="L50" s="315"/>
      <c r="M50" s="315"/>
      <c r="N50" s="315"/>
      <c r="O50" s="474"/>
      <c r="P50" s="884" t="s">
        <v>626</v>
      </c>
      <c r="Q50" s="884"/>
      <c r="R50" s="884"/>
      <c r="S50" s="884"/>
      <c r="T50" s="884"/>
      <c r="U50" s="884"/>
      <c r="V50" s="884"/>
      <c r="W50" s="884"/>
      <c r="X50" s="884"/>
      <c r="Y50" s="884"/>
      <c r="Z50" s="1073"/>
      <c r="AA50" s="119"/>
      <c r="AB50" s="119"/>
      <c r="AC50" s="129"/>
      <c r="AD50" s="129"/>
      <c r="AE50" s="119"/>
      <c r="AF50" s="119"/>
    </row>
    <row r="51" spans="1:32" ht="18" customHeight="1">
      <c r="A51" s="20"/>
      <c r="B51" s="480"/>
      <c r="C51" s="802"/>
      <c r="D51" s="802"/>
      <c r="E51" s="283"/>
      <c r="F51" s="775" t="s">
        <v>627</v>
      </c>
      <c r="G51" s="775"/>
      <c r="H51" s="775"/>
      <c r="I51" s="775"/>
      <c r="J51" s="775"/>
      <c r="K51" s="775"/>
      <c r="L51" s="775"/>
      <c r="M51" s="120"/>
      <c r="N51" s="119"/>
      <c r="Z51" s="316"/>
      <c r="AA51" s="119"/>
      <c r="AB51" s="119"/>
      <c r="AE51" s="119"/>
      <c r="AF51" s="119"/>
    </row>
    <row r="52" spans="1:32" ht="18" customHeight="1">
      <c r="A52" s="20"/>
      <c r="B52" s="480"/>
      <c r="C52" s="802"/>
      <c r="D52" s="802"/>
      <c r="E52" s="471"/>
      <c r="F52" s="885" t="s">
        <v>628</v>
      </c>
      <c r="G52" s="885"/>
      <c r="H52" s="885"/>
      <c r="I52" s="885"/>
      <c r="J52" s="885"/>
      <c r="K52" s="885"/>
      <c r="L52" s="885"/>
      <c r="M52" s="885"/>
      <c r="N52" s="885"/>
      <c r="O52" s="885"/>
      <c r="P52" s="885"/>
      <c r="Q52" s="471"/>
      <c r="R52" s="885" t="s">
        <v>629</v>
      </c>
      <c r="S52" s="885"/>
      <c r="T52" s="885"/>
      <c r="U52" s="885"/>
      <c r="V52" s="885"/>
      <c r="W52" s="885"/>
      <c r="X52" s="885"/>
      <c r="Y52" s="885"/>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952</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80"/>
      <c r="C55" s="1072" t="s">
        <v>816</v>
      </c>
      <c r="D55" s="802"/>
      <c r="E55" s="474"/>
      <c r="F55" s="884" t="s">
        <v>625</v>
      </c>
      <c r="G55" s="884"/>
      <c r="H55" s="884"/>
      <c r="I55" s="884"/>
      <c r="J55" s="314"/>
      <c r="K55" s="315"/>
      <c r="L55" s="315"/>
      <c r="M55" s="315"/>
      <c r="N55" s="315"/>
      <c r="O55" s="474"/>
      <c r="P55" s="884" t="s">
        <v>626</v>
      </c>
      <c r="Q55" s="884"/>
      <c r="R55" s="884"/>
      <c r="S55" s="884"/>
      <c r="T55" s="884"/>
      <c r="U55" s="884"/>
      <c r="V55" s="884"/>
      <c r="W55" s="884"/>
      <c r="X55" s="884"/>
      <c r="Y55" s="884"/>
      <c r="Z55" s="1073"/>
      <c r="AA55" s="119"/>
      <c r="AC55" s="129"/>
      <c r="AD55" s="129"/>
      <c r="AE55" s="119"/>
    </row>
    <row r="56" spans="1:32" ht="18" customHeight="1">
      <c r="B56" s="480"/>
      <c r="C56" s="802"/>
      <c r="D56" s="802"/>
      <c r="E56" s="283"/>
      <c r="F56" s="775" t="s">
        <v>627</v>
      </c>
      <c r="G56" s="775"/>
      <c r="H56" s="775"/>
      <c r="I56" s="775"/>
      <c r="J56" s="775"/>
      <c r="K56" s="775"/>
      <c r="L56" s="775"/>
      <c r="M56" s="120"/>
      <c r="N56" s="119"/>
      <c r="Z56" s="316"/>
      <c r="AA56" s="119"/>
      <c r="AE56" s="119"/>
    </row>
    <row r="57" spans="1:32" ht="18" customHeight="1">
      <c r="B57" s="480"/>
      <c r="C57" s="802"/>
      <c r="D57" s="802"/>
      <c r="E57" s="471"/>
      <c r="F57" s="885" t="s">
        <v>628</v>
      </c>
      <c r="G57" s="885"/>
      <c r="H57" s="885"/>
      <c r="I57" s="885"/>
      <c r="J57" s="885"/>
      <c r="K57" s="885"/>
      <c r="L57" s="885"/>
      <c r="M57" s="885"/>
      <c r="N57" s="885"/>
      <c r="O57" s="885"/>
      <c r="P57" s="885"/>
      <c r="Q57" s="317"/>
      <c r="R57" s="317"/>
      <c r="S57" s="317"/>
      <c r="T57" s="317"/>
      <c r="U57" s="317"/>
      <c r="V57" s="317"/>
      <c r="W57" s="317"/>
      <c r="X57" s="317"/>
      <c r="Y57" s="317"/>
      <c r="Z57" s="318"/>
      <c r="AA57" s="119"/>
      <c r="AC57" s="119"/>
      <c r="AE57" s="119"/>
    </row>
    <row r="58" spans="1:32" ht="18" customHeight="1">
      <c r="B58" s="480"/>
      <c r="C58" s="1072" t="s">
        <v>818</v>
      </c>
      <c r="D58" s="802"/>
      <c r="E58" s="474"/>
      <c r="F58" s="884" t="s">
        <v>625</v>
      </c>
      <c r="G58" s="884"/>
      <c r="H58" s="884"/>
      <c r="I58" s="884"/>
      <c r="J58" s="314"/>
      <c r="K58" s="315"/>
      <c r="L58" s="315"/>
      <c r="M58" s="315"/>
      <c r="N58" s="315"/>
      <c r="O58" s="474"/>
      <c r="P58" s="884" t="s">
        <v>626</v>
      </c>
      <c r="Q58" s="884"/>
      <c r="R58" s="884"/>
      <c r="S58" s="884"/>
      <c r="T58" s="884"/>
      <c r="U58" s="884"/>
      <c r="V58" s="884"/>
      <c r="W58" s="884"/>
      <c r="X58" s="884"/>
      <c r="Y58" s="884"/>
      <c r="Z58" s="1073"/>
      <c r="AA58" s="119"/>
      <c r="AC58" s="129"/>
      <c r="AD58" s="129"/>
      <c r="AE58" s="119"/>
    </row>
    <row r="59" spans="1:32" ht="18" customHeight="1">
      <c r="B59" s="480"/>
      <c r="C59" s="802"/>
      <c r="D59" s="802"/>
      <c r="E59" s="283"/>
      <c r="F59" s="775" t="s">
        <v>627</v>
      </c>
      <c r="G59" s="775"/>
      <c r="H59" s="775"/>
      <c r="I59" s="775"/>
      <c r="J59" s="775"/>
      <c r="K59" s="775"/>
      <c r="L59" s="775"/>
      <c r="M59" s="120"/>
      <c r="N59" s="119"/>
      <c r="Z59" s="316"/>
      <c r="AA59" s="119"/>
      <c r="AE59" s="119"/>
    </row>
    <row r="60" spans="1:32" ht="18" customHeight="1">
      <c r="B60" s="480"/>
      <c r="C60" s="802"/>
      <c r="D60" s="802"/>
      <c r="E60" s="471"/>
      <c r="F60" s="885" t="s">
        <v>628</v>
      </c>
      <c r="G60" s="885"/>
      <c r="H60" s="885"/>
      <c r="I60" s="885"/>
      <c r="J60" s="885"/>
      <c r="K60" s="885"/>
      <c r="L60" s="885"/>
      <c r="M60" s="885"/>
      <c r="N60" s="885"/>
      <c r="O60" s="885"/>
      <c r="P60" s="885"/>
      <c r="Q60" s="471"/>
      <c r="R60" s="885" t="s">
        <v>629</v>
      </c>
      <c r="S60" s="885"/>
      <c r="T60" s="885"/>
      <c r="U60" s="885"/>
      <c r="V60" s="885"/>
      <c r="W60" s="885"/>
      <c r="X60" s="885"/>
      <c r="Y60" s="885"/>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990"/>
      <c r="B62" s="505"/>
      <c r="C62" s="505"/>
      <c r="D62" s="505"/>
      <c r="E62" s="505"/>
      <c r="F62" s="505"/>
      <c r="G62" s="505"/>
      <c r="H62" s="505"/>
      <c r="I62" s="505"/>
      <c r="J62" s="505"/>
      <c r="K62" s="505"/>
      <c r="L62" s="505"/>
      <c r="M62" s="505"/>
      <c r="N62" s="505"/>
      <c r="O62" s="505"/>
      <c r="P62" s="505"/>
      <c r="Q62" s="505"/>
      <c r="R62" s="505"/>
      <c r="S62" s="505"/>
      <c r="T62" s="505"/>
      <c r="U62" s="119"/>
      <c r="V62" s="119"/>
      <c r="W62" s="119"/>
      <c r="X62" s="119"/>
      <c r="Y62" s="505"/>
      <c r="Z62" s="505"/>
      <c r="AA62" s="505"/>
      <c r="AB62" s="19"/>
    </row>
    <row r="63" spans="1:32" ht="18" customHeight="1">
      <c r="A63" s="990"/>
      <c r="B63" s="505"/>
      <c r="C63" s="505"/>
      <c r="D63" s="505"/>
      <c r="E63" s="505"/>
      <c r="F63" s="505"/>
      <c r="G63" s="505"/>
      <c r="H63" s="505"/>
      <c r="I63" s="505"/>
      <c r="J63" s="505"/>
      <c r="K63" s="505"/>
      <c r="L63" s="505"/>
      <c r="M63" s="505"/>
      <c r="N63" s="505"/>
      <c r="O63" s="505"/>
      <c r="P63" s="505"/>
      <c r="Q63" s="505"/>
      <c r="R63" s="505"/>
      <c r="S63" s="505"/>
      <c r="T63" s="505"/>
      <c r="U63" s="119"/>
      <c r="V63" s="119"/>
      <c r="W63" s="119"/>
      <c r="X63" s="119"/>
      <c r="Y63" s="505"/>
      <c r="Z63" s="505"/>
      <c r="AA63" s="505"/>
    </row>
    <row r="64" spans="1:32" ht="18" customHeight="1">
      <c r="A64" s="990"/>
      <c r="B64" s="505"/>
      <c r="C64" s="505"/>
      <c r="D64" s="505"/>
      <c r="E64" s="505"/>
      <c r="F64" s="505"/>
      <c r="G64" s="505"/>
      <c r="H64" s="505"/>
      <c r="I64" s="505"/>
      <c r="J64" s="505"/>
      <c r="K64" s="505"/>
      <c r="L64" s="505"/>
      <c r="M64" s="505"/>
      <c r="N64" s="505"/>
      <c r="O64" s="505"/>
      <c r="P64" s="505"/>
      <c r="Q64" s="505"/>
      <c r="R64" s="505"/>
      <c r="S64" s="505"/>
      <c r="T64" s="505"/>
      <c r="U64" s="119"/>
      <c r="V64" s="119"/>
      <c r="W64" s="119"/>
      <c r="X64" s="119"/>
      <c r="Y64" s="505"/>
      <c r="Z64" s="505"/>
      <c r="AA64" s="505"/>
    </row>
    <row r="65" spans="1:28" ht="18" customHeight="1">
      <c r="A65" s="990"/>
      <c r="B65" s="505"/>
      <c r="C65" s="505"/>
      <c r="D65" s="505"/>
      <c r="E65" s="505"/>
      <c r="F65" s="505"/>
      <c r="G65" s="505"/>
      <c r="H65" s="505"/>
      <c r="I65" s="505"/>
      <c r="J65" s="505"/>
      <c r="K65" s="505"/>
      <c r="L65" s="505"/>
      <c r="M65" s="505"/>
      <c r="N65" s="505"/>
      <c r="O65" s="505"/>
      <c r="P65" s="505"/>
      <c r="Q65" s="505"/>
      <c r="R65" s="505"/>
      <c r="S65" s="505"/>
      <c r="T65" s="505"/>
      <c r="U65" s="119"/>
      <c r="V65" s="119"/>
      <c r="W65" s="119"/>
      <c r="X65" s="119"/>
      <c r="Y65" s="505"/>
      <c r="Z65" s="505"/>
      <c r="AA65" s="505"/>
    </row>
    <row r="66" spans="1:28" ht="18" customHeight="1">
      <c r="B66" s="505"/>
      <c r="C66" s="505"/>
      <c r="D66" s="505"/>
      <c r="E66" s="505"/>
      <c r="F66" s="505"/>
      <c r="G66" s="505"/>
      <c r="H66" s="505"/>
      <c r="I66" s="505"/>
      <c r="J66" s="505"/>
      <c r="K66" s="505"/>
      <c r="L66" s="505"/>
      <c r="M66" s="505"/>
      <c r="N66" s="505"/>
      <c r="O66" s="505"/>
      <c r="P66" s="505"/>
      <c r="Q66" s="505"/>
      <c r="R66" s="505"/>
      <c r="S66" s="505"/>
      <c r="T66" s="505"/>
      <c r="U66" s="119"/>
      <c r="V66" s="119"/>
      <c r="W66" s="119"/>
      <c r="X66" s="119"/>
      <c r="Y66" s="505"/>
      <c r="Z66" s="505"/>
      <c r="AA66" s="505"/>
    </row>
    <row r="67" spans="1:28" ht="18" customHeight="1">
      <c r="B67" s="505"/>
      <c r="C67" s="505"/>
      <c r="D67" s="505"/>
      <c r="E67" s="505"/>
      <c r="F67" s="505"/>
      <c r="G67" s="505"/>
      <c r="H67" s="505"/>
      <c r="I67" s="505"/>
      <c r="J67" s="505"/>
      <c r="K67" s="505"/>
      <c r="L67" s="505"/>
      <c r="M67" s="505"/>
      <c r="N67" s="505"/>
      <c r="O67" s="505"/>
      <c r="P67" s="505"/>
      <c r="Q67" s="505"/>
      <c r="R67" s="505"/>
      <c r="S67" s="505"/>
      <c r="T67" s="505"/>
      <c r="U67" s="119"/>
      <c r="V67" s="119"/>
      <c r="W67" s="119"/>
      <c r="X67" s="119"/>
      <c r="Y67" s="505"/>
      <c r="Z67" s="505"/>
      <c r="AA67" s="505"/>
      <c r="AB67" s="499"/>
    </row>
    <row r="68" spans="1:28" ht="18" customHeight="1">
      <c r="B68" s="505"/>
      <c r="C68" s="505"/>
      <c r="D68" s="505"/>
      <c r="E68" s="505"/>
      <c r="F68" s="505"/>
      <c r="G68" s="505"/>
      <c r="H68" s="505"/>
      <c r="I68" s="505"/>
      <c r="J68" s="505"/>
      <c r="K68" s="505"/>
      <c r="L68" s="505"/>
      <c r="M68" s="505"/>
      <c r="N68" s="505"/>
      <c r="O68" s="505"/>
      <c r="P68" s="505"/>
      <c r="Q68" s="505"/>
      <c r="R68" s="505"/>
      <c r="S68" s="505"/>
      <c r="T68" s="505"/>
      <c r="U68" s="119"/>
      <c r="V68" s="119"/>
      <c r="W68" s="119"/>
      <c r="X68" s="119"/>
      <c r="Y68" s="505"/>
      <c r="Z68" s="505"/>
      <c r="AA68" s="505"/>
    </row>
    <row r="69" spans="1:28" ht="18" customHeight="1">
      <c r="B69" s="505"/>
      <c r="C69" s="505"/>
      <c r="D69" s="505"/>
      <c r="E69" s="505"/>
      <c r="F69" s="505"/>
      <c r="G69" s="505"/>
      <c r="H69" s="505"/>
      <c r="I69" s="505"/>
      <c r="J69" s="505"/>
      <c r="K69" s="505"/>
      <c r="L69" s="505"/>
      <c r="M69" s="505"/>
      <c r="N69" s="505"/>
      <c r="O69" s="505"/>
      <c r="P69" s="505"/>
      <c r="Q69" s="505"/>
      <c r="R69" s="505"/>
      <c r="S69" s="505"/>
      <c r="T69" s="505"/>
      <c r="U69" s="119"/>
      <c r="V69" s="119"/>
      <c r="W69" s="119"/>
      <c r="X69" s="119"/>
      <c r="Y69" s="505"/>
      <c r="Z69" s="505"/>
      <c r="AA69" s="505"/>
    </row>
    <row r="70" spans="1:28" ht="18" customHeight="1">
      <c r="B70" s="505"/>
      <c r="C70" s="505"/>
      <c r="D70" s="505"/>
      <c r="E70" s="505"/>
      <c r="F70" s="505"/>
      <c r="G70" s="505"/>
      <c r="H70" s="505"/>
      <c r="I70" s="505"/>
      <c r="J70" s="505"/>
      <c r="K70" s="505"/>
      <c r="L70" s="505"/>
      <c r="M70" s="505"/>
      <c r="N70" s="505"/>
      <c r="O70" s="505"/>
      <c r="P70" s="505"/>
      <c r="Q70" s="505"/>
      <c r="R70" s="505"/>
      <c r="S70" s="505"/>
      <c r="T70" s="505"/>
      <c r="U70" s="119"/>
      <c r="V70" s="119"/>
      <c r="W70" s="119"/>
      <c r="X70" s="119"/>
      <c r="Y70" s="505"/>
      <c r="Z70" s="505"/>
      <c r="AA70" s="505"/>
    </row>
    <row r="71" spans="1:28" ht="18" customHeight="1">
      <c r="B71" s="505"/>
      <c r="C71" s="505"/>
      <c r="D71" s="505"/>
      <c r="E71" s="505"/>
      <c r="F71" s="505"/>
      <c r="G71" s="505"/>
      <c r="H71" s="505"/>
      <c r="I71" s="505"/>
      <c r="J71" s="505"/>
      <c r="K71" s="505"/>
      <c r="L71" s="505"/>
      <c r="M71" s="505"/>
      <c r="N71" s="505"/>
      <c r="O71" s="505"/>
      <c r="P71" s="505"/>
      <c r="Q71" s="505"/>
      <c r="R71" s="505"/>
      <c r="S71" s="505"/>
      <c r="T71" s="505"/>
      <c r="U71" s="119"/>
      <c r="V71" s="119"/>
      <c r="W71" s="119"/>
      <c r="X71" s="119"/>
      <c r="Y71" s="505"/>
      <c r="Z71" s="505"/>
      <c r="AA71" s="505"/>
      <c r="AB71" s="499"/>
    </row>
    <row r="72" spans="1:28" ht="18" customHeight="1">
      <c r="B72" s="505"/>
      <c r="C72" s="505"/>
      <c r="D72" s="505"/>
      <c r="E72" s="505"/>
      <c r="F72" s="505"/>
      <c r="G72" s="505"/>
      <c r="H72" s="505"/>
      <c r="I72" s="505"/>
      <c r="J72" s="505"/>
      <c r="K72" s="505"/>
      <c r="L72" s="505"/>
      <c r="M72" s="505"/>
      <c r="N72" s="505"/>
      <c r="O72" s="505"/>
      <c r="P72" s="505"/>
      <c r="Q72" s="505"/>
      <c r="R72" s="505"/>
      <c r="S72" s="505"/>
      <c r="T72" s="505"/>
      <c r="U72" s="119"/>
      <c r="V72" s="119"/>
      <c r="W72" s="119"/>
      <c r="X72" s="119"/>
      <c r="Y72" s="505"/>
      <c r="Z72" s="505"/>
      <c r="AA72" s="505"/>
      <c r="AB72" s="499"/>
    </row>
    <row r="73" spans="1:28" ht="18" customHeight="1">
      <c r="B73" s="505"/>
      <c r="C73" s="505"/>
      <c r="D73" s="505"/>
      <c r="E73" s="505"/>
      <c r="F73" s="505"/>
      <c r="G73" s="505"/>
      <c r="H73" s="505"/>
      <c r="I73" s="505"/>
      <c r="J73" s="505"/>
      <c r="K73" s="505"/>
      <c r="L73" s="505"/>
      <c r="M73" s="505"/>
      <c r="N73" s="505"/>
      <c r="O73" s="505"/>
      <c r="P73" s="505"/>
      <c r="Q73" s="505"/>
      <c r="R73" s="505"/>
      <c r="S73" s="505"/>
      <c r="T73" s="505"/>
      <c r="U73" s="119"/>
      <c r="V73" s="119"/>
      <c r="W73" s="119"/>
      <c r="X73" s="119"/>
      <c r="Y73" s="505"/>
      <c r="Z73" s="505"/>
      <c r="AA73" s="505"/>
      <c r="AB73" s="499"/>
    </row>
    <row r="74" spans="1:28" ht="18" customHeight="1">
      <c r="B74" s="505"/>
      <c r="C74" s="505"/>
      <c r="D74" s="505"/>
      <c r="E74" s="505"/>
      <c r="F74" s="505"/>
      <c r="G74" s="505"/>
      <c r="H74" s="505"/>
      <c r="I74" s="505"/>
      <c r="J74" s="505"/>
      <c r="K74" s="505"/>
      <c r="L74" s="505"/>
      <c r="M74" s="505"/>
      <c r="N74" s="505"/>
      <c r="O74" s="505"/>
      <c r="P74" s="505"/>
      <c r="Q74" s="505"/>
      <c r="R74" s="505"/>
      <c r="S74" s="505"/>
      <c r="T74" s="505"/>
      <c r="U74" s="119"/>
      <c r="V74" s="119"/>
      <c r="W74" s="119"/>
      <c r="X74" s="119"/>
      <c r="Y74" s="505"/>
      <c r="Z74" s="505"/>
      <c r="AA74" s="505"/>
    </row>
    <row r="75" spans="1:28" ht="18" customHeight="1">
      <c r="B75" s="505"/>
      <c r="C75" s="505"/>
      <c r="D75" s="505"/>
      <c r="E75" s="505"/>
      <c r="F75" s="505"/>
      <c r="G75" s="505"/>
      <c r="H75" s="505"/>
      <c r="I75" s="505"/>
      <c r="J75" s="505"/>
      <c r="K75" s="505"/>
      <c r="L75" s="505"/>
      <c r="M75" s="505"/>
      <c r="N75" s="505"/>
      <c r="O75" s="505"/>
      <c r="P75" s="505"/>
      <c r="Q75" s="505"/>
      <c r="R75" s="505"/>
      <c r="S75" s="505"/>
      <c r="T75" s="505"/>
      <c r="U75" s="119"/>
      <c r="V75" s="119"/>
      <c r="W75" s="119"/>
      <c r="X75" s="119"/>
      <c r="Y75" s="505"/>
      <c r="Z75" s="505"/>
      <c r="AA75" s="505"/>
    </row>
    <row r="76" spans="1:28" ht="18" customHeight="1">
      <c r="B76" s="505"/>
      <c r="C76" s="505"/>
      <c r="D76" s="505"/>
      <c r="E76" s="505"/>
      <c r="F76" s="505"/>
      <c r="G76" s="505"/>
      <c r="H76" s="505"/>
      <c r="I76" s="505"/>
      <c r="J76" s="505"/>
      <c r="K76" s="505"/>
      <c r="L76" s="505"/>
      <c r="M76" s="505"/>
      <c r="N76" s="505"/>
      <c r="O76" s="505"/>
      <c r="P76" s="505"/>
      <c r="Q76" s="505"/>
      <c r="R76" s="505"/>
      <c r="S76" s="505"/>
      <c r="T76" s="505"/>
      <c r="U76" s="119"/>
      <c r="V76" s="119"/>
      <c r="W76" s="119"/>
      <c r="X76" s="119"/>
      <c r="Y76" s="505"/>
      <c r="Z76" s="505"/>
      <c r="AA76" s="505"/>
    </row>
    <row r="77" spans="1:28" ht="18" customHeight="1">
      <c r="B77" s="505"/>
      <c r="C77" s="505"/>
      <c r="D77" s="505"/>
      <c r="E77" s="505"/>
      <c r="F77" s="505"/>
      <c r="G77" s="505"/>
      <c r="H77" s="505"/>
      <c r="I77" s="505"/>
      <c r="J77" s="505"/>
      <c r="K77" s="505"/>
      <c r="L77" s="505"/>
      <c r="M77" s="505"/>
      <c r="N77" s="505"/>
      <c r="O77" s="505"/>
      <c r="P77" s="505"/>
      <c r="Q77" s="505"/>
      <c r="R77" s="505"/>
      <c r="S77" s="505"/>
      <c r="T77" s="505"/>
      <c r="U77" s="119"/>
      <c r="V77" s="119"/>
      <c r="W77" s="119"/>
      <c r="X77" s="119"/>
      <c r="Y77" s="505"/>
      <c r="Z77" s="505"/>
      <c r="AA77" s="505"/>
    </row>
    <row r="78" spans="1:28" ht="18" customHeight="1">
      <c r="B78" s="505"/>
      <c r="C78" s="505"/>
      <c r="D78" s="505"/>
      <c r="E78" s="505"/>
      <c r="F78" s="505"/>
      <c r="G78" s="505"/>
      <c r="H78" s="505"/>
      <c r="I78" s="505"/>
      <c r="J78" s="505"/>
      <c r="K78" s="505"/>
      <c r="L78" s="505"/>
      <c r="M78" s="505"/>
      <c r="N78" s="505"/>
      <c r="O78" s="505"/>
      <c r="P78" s="505"/>
      <c r="Q78" s="505"/>
      <c r="R78" s="505"/>
      <c r="S78" s="505"/>
      <c r="T78" s="505"/>
      <c r="U78" s="119"/>
      <c r="V78" s="119"/>
      <c r="W78" s="119"/>
      <c r="X78" s="119"/>
      <c r="Y78" s="505"/>
      <c r="Z78" s="505"/>
      <c r="AA78" s="505"/>
    </row>
    <row r="79" spans="1:28" ht="18" customHeight="1">
      <c r="B79" s="505"/>
      <c r="C79" s="505"/>
      <c r="D79" s="505"/>
      <c r="E79" s="505"/>
      <c r="F79" s="505"/>
      <c r="G79" s="505"/>
      <c r="H79" s="505"/>
      <c r="I79" s="505"/>
      <c r="J79" s="505"/>
      <c r="K79" s="505"/>
      <c r="L79" s="505"/>
      <c r="M79" s="505"/>
      <c r="N79" s="505"/>
      <c r="O79" s="505"/>
      <c r="P79" s="505"/>
      <c r="Q79" s="505"/>
      <c r="R79" s="505"/>
      <c r="S79" s="505"/>
      <c r="T79" s="505"/>
      <c r="U79" s="119"/>
      <c r="V79" s="119"/>
      <c r="W79" s="119"/>
      <c r="X79" s="119"/>
      <c r="Y79" s="505"/>
      <c r="Z79" s="505"/>
      <c r="AA79" s="505"/>
      <c r="AB79" s="500"/>
    </row>
    <row r="80" spans="1:28" ht="18" customHeight="1">
      <c r="B80" s="505"/>
      <c r="C80" s="505"/>
      <c r="D80" s="505"/>
      <c r="E80" s="505"/>
      <c r="F80" s="505"/>
      <c r="G80" s="505"/>
      <c r="H80" s="505"/>
      <c r="I80" s="505"/>
      <c r="J80" s="505"/>
      <c r="K80" s="505"/>
      <c r="L80" s="505"/>
      <c r="M80" s="505"/>
      <c r="N80" s="505"/>
      <c r="O80" s="505"/>
      <c r="P80" s="505"/>
      <c r="Q80" s="505"/>
      <c r="R80" s="505"/>
      <c r="S80" s="505"/>
      <c r="T80" s="505"/>
      <c r="U80" s="119"/>
      <c r="V80" s="119"/>
      <c r="W80" s="119"/>
      <c r="X80" s="119"/>
      <c r="Y80" s="505"/>
      <c r="Z80" s="505"/>
      <c r="AA80" s="505"/>
    </row>
    <row r="81" spans="2:35" ht="18" customHeight="1">
      <c r="B81" s="505"/>
      <c r="C81" s="505"/>
      <c r="D81" s="505"/>
      <c r="E81" s="505"/>
      <c r="F81" s="505"/>
      <c r="G81" s="505"/>
      <c r="H81" s="505"/>
      <c r="I81" s="505"/>
      <c r="J81" s="505"/>
      <c r="K81" s="505"/>
      <c r="L81" s="505"/>
      <c r="M81" s="505"/>
      <c r="N81" s="505"/>
      <c r="O81" s="505"/>
      <c r="P81" s="505"/>
      <c r="Q81" s="505"/>
      <c r="R81" s="505"/>
      <c r="S81" s="505"/>
      <c r="T81" s="505"/>
      <c r="U81" s="119"/>
      <c r="V81" s="119"/>
      <c r="W81" s="119"/>
      <c r="X81" s="119"/>
      <c r="Y81" s="505"/>
      <c r="Z81" s="505"/>
      <c r="AA81" s="505"/>
    </row>
    <row r="82" spans="2:35" ht="18" customHeight="1">
      <c r="B82" s="505"/>
      <c r="C82" s="505"/>
      <c r="D82" s="505"/>
      <c r="E82" s="505"/>
      <c r="F82" s="505"/>
      <c r="G82" s="505"/>
      <c r="H82" s="505"/>
      <c r="I82" s="505"/>
      <c r="J82" s="505"/>
      <c r="K82" s="505"/>
      <c r="L82" s="505"/>
      <c r="M82" s="505"/>
      <c r="N82" s="505"/>
      <c r="O82" s="505"/>
      <c r="P82" s="505"/>
      <c r="Q82" s="505"/>
      <c r="R82" s="505"/>
      <c r="S82" s="505"/>
      <c r="T82" s="505"/>
      <c r="U82" s="119"/>
      <c r="V82" s="119"/>
      <c r="W82" s="119"/>
      <c r="X82" s="119"/>
      <c r="Y82" s="505"/>
      <c r="Z82" s="505"/>
      <c r="AA82" s="505"/>
    </row>
    <row r="83" spans="2:35" ht="18" customHeight="1">
      <c r="B83" s="505"/>
      <c r="C83" s="505"/>
      <c r="D83" s="505"/>
      <c r="E83" s="505"/>
      <c r="F83" s="505"/>
      <c r="G83" s="505"/>
      <c r="H83" s="505"/>
      <c r="I83" s="505"/>
      <c r="J83" s="505"/>
      <c r="K83" s="505"/>
      <c r="L83" s="505"/>
      <c r="M83" s="505"/>
      <c r="N83" s="505"/>
      <c r="O83" s="505"/>
      <c r="P83" s="505"/>
      <c r="Q83" s="505"/>
      <c r="R83" s="505"/>
      <c r="S83" s="505"/>
      <c r="T83" s="505"/>
      <c r="U83" s="119"/>
      <c r="V83" s="119"/>
      <c r="W83" s="119"/>
      <c r="X83" s="119"/>
      <c r="Y83" s="505"/>
      <c r="Z83" s="505"/>
      <c r="AA83" s="505"/>
    </row>
    <row r="84" spans="2:35" ht="18" customHeight="1">
      <c r="B84" s="505"/>
      <c r="C84" s="505"/>
      <c r="D84" s="505"/>
      <c r="E84" s="505"/>
      <c r="F84" s="505"/>
      <c r="G84" s="505"/>
      <c r="H84" s="505"/>
      <c r="I84" s="505"/>
      <c r="J84" s="505"/>
      <c r="K84" s="505"/>
      <c r="L84" s="505"/>
      <c r="M84" s="505"/>
      <c r="N84" s="505"/>
      <c r="O84" s="505"/>
      <c r="P84" s="505"/>
      <c r="Q84" s="505"/>
      <c r="R84" s="505"/>
      <c r="S84" s="505"/>
      <c r="T84" s="505"/>
      <c r="U84" s="119"/>
      <c r="V84" s="119"/>
      <c r="W84" s="119"/>
      <c r="X84" s="119"/>
      <c r="Y84" s="505"/>
      <c r="Z84" s="505"/>
      <c r="AA84" s="505"/>
      <c r="AE84" s="501"/>
      <c r="AI84" s="502"/>
    </row>
    <row r="85" spans="2:35" ht="18" customHeight="1">
      <c r="B85" s="505"/>
      <c r="C85" s="505"/>
      <c r="D85" s="505"/>
      <c r="E85" s="505"/>
      <c r="F85" s="505"/>
      <c r="G85" s="505"/>
      <c r="H85" s="505"/>
      <c r="I85" s="505"/>
      <c r="J85" s="505"/>
      <c r="K85" s="505"/>
      <c r="L85" s="505"/>
      <c r="M85" s="505"/>
      <c r="N85" s="505"/>
      <c r="O85" s="505"/>
      <c r="P85" s="505"/>
      <c r="Q85" s="505"/>
      <c r="R85" s="505"/>
      <c r="S85" s="505"/>
      <c r="T85" s="505"/>
      <c r="U85" s="119"/>
      <c r="V85" s="119"/>
      <c r="W85" s="119"/>
      <c r="X85" s="119"/>
      <c r="Y85" s="505"/>
      <c r="Z85" s="505"/>
      <c r="AA85" s="505"/>
      <c r="AE85" s="501"/>
      <c r="AI85" s="501"/>
    </row>
    <row r="86" spans="2:35" ht="18" customHeight="1">
      <c r="B86" s="505"/>
      <c r="C86" s="505"/>
      <c r="D86" s="505"/>
      <c r="E86" s="505"/>
      <c r="F86" s="505"/>
      <c r="G86" s="505"/>
      <c r="H86" s="505"/>
      <c r="I86" s="505"/>
      <c r="J86" s="505"/>
      <c r="K86" s="505"/>
      <c r="L86" s="505"/>
      <c r="M86" s="505"/>
      <c r="N86" s="505"/>
      <c r="O86" s="505"/>
      <c r="P86" s="505"/>
      <c r="Q86" s="505"/>
      <c r="R86" s="505"/>
      <c r="S86" s="505"/>
      <c r="T86" s="505"/>
      <c r="U86" s="119"/>
      <c r="V86" s="119"/>
      <c r="W86" s="119"/>
      <c r="X86" s="119"/>
      <c r="Y86" s="505"/>
      <c r="Z86" s="505"/>
      <c r="AA86" s="505"/>
      <c r="AE86" s="501"/>
      <c r="AI86" s="501"/>
    </row>
    <row r="87" spans="2:35" ht="18" customHeight="1">
      <c r="B87" s="505"/>
      <c r="C87" s="505"/>
      <c r="D87" s="505"/>
      <c r="E87" s="505"/>
      <c r="F87" s="505"/>
      <c r="G87" s="505"/>
      <c r="H87" s="505"/>
      <c r="I87" s="505"/>
      <c r="J87" s="505"/>
      <c r="K87" s="505"/>
      <c r="L87" s="505"/>
      <c r="M87" s="505"/>
      <c r="N87" s="505"/>
      <c r="O87" s="505"/>
      <c r="P87" s="505"/>
      <c r="Q87" s="505"/>
      <c r="R87" s="505"/>
      <c r="S87" s="505"/>
      <c r="T87" s="505"/>
      <c r="U87" s="119"/>
      <c r="V87" s="119"/>
      <c r="W87" s="119"/>
      <c r="X87" s="119"/>
      <c r="Y87" s="505"/>
      <c r="Z87" s="505"/>
      <c r="AA87" s="505"/>
      <c r="AE87" s="501"/>
      <c r="AI87" s="501"/>
    </row>
    <row r="88" spans="2:35" ht="18" customHeight="1">
      <c r="B88" s="505"/>
      <c r="C88" s="505"/>
      <c r="D88" s="505"/>
      <c r="E88" s="505"/>
      <c r="F88" s="505"/>
      <c r="G88" s="505"/>
      <c r="H88" s="505"/>
      <c r="I88" s="505"/>
      <c r="J88" s="505"/>
      <c r="K88" s="505"/>
      <c r="L88" s="505"/>
      <c r="M88" s="505"/>
      <c r="N88" s="505"/>
      <c r="O88" s="505"/>
      <c r="P88" s="505"/>
      <c r="Q88" s="505"/>
      <c r="R88" s="505"/>
      <c r="S88" s="505"/>
      <c r="T88" s="505"/>
      <c r="U88" s="119"/>
      <c r="V88" s="119"/>
      <c r="W88" s="119"/>
      <c r="X88" s="119"/>
      <c r="Y88" s="505"/>
      <c r="Z88" s="505"/>
      <c r="AA88" s="505"/>
      <c r="AE88" s="501"/>
      <c r="AI88" s="501"/>
    </row>
    <row r="89" spans="2:35" ht="18" customHeight="1">
      <c r="B89" s="505"/>
      <c r="C89" s="505"/>
      <c r="D89" s="505"/>
      <c r="E89" s="505"/>
      <c r="F89" s="505"/>
      <c r="G89" s="505"/>
      <c r="H89" s="505"/>
      <c r="I89" s="505"/>
      <c r="J89" s="505"/>
      <c r="K89" s="505"/>
      <c r="L89" s="505"/>
      <c r="M89" s="505"/>
      <c r="N89" s="505"/>
      <c r="O89" s="505"/>
      <c r="P89" s="505"/>
      <c r="Q89" s="505"/>
      <c r="R89" s="505"/>
      <c r="S89" s="505"/>
      <c r="T89" s="505"/>
      <c r="U89" s="119"/>
      <c r="V89" s="119"/>
      <c r="W89" s="119"/>
      <c r="X89" s="119"/>
      <c r="Y89" s="505"/>
      <c r="Z89" s="505"/>
      <c r="AA89" s="505"/>
      <c r="AE89" s="501"/>
      <c r="AI89" s="501"/>
    </row>
    <row r="90" spans="2:35" ht="18" customHeight="1">
      <c r="B90" s="505"/>
      <c r="C90" s="505"/>
      <c r="D90" s="505"/>
      <c r="E90" s="505"/>
      <c r="F90" s="505"/>
      <c r="G90" s="505"/>
      <c r="H90" s="505"/>
      <c r="I90" s="505"/>
      <c r="J90" s="505"/>
      <c r="K90" s="505"/>
      <c r="L90" s="505"/>
      <c r="M90" s="505"/>
      <c r="N90" s="505"/>
      <c r="O90" s="505"/>
      <c r="P90" s="505"/>
      <c r="Q90" s="505"/>
      <c r="R90" s="505"/>
      <c r="S90" s="505"/>
      <c r="T90" s="505"/>
      <c r="U90" s="119"/>
      <c r="V90" s="119"/>
      <c r="W90" s="119"/>
      <c r="X90" s="119"/>
      <c r="Y90" s="505"/>
      <c r="Z90" s="505"/>
      <c r="AA90" s="505"/>
      <c r="AE90" s="501"/>
      <c r="AI90" s="501"/>
    </row>
    <row r="91" spans="2:35" ht="18" customHeight="1">
      <c r="B91" s="505"/>
      <c r="C91" s="505"/>
      <c r="D91" s="505"/>
      <c r="E91" s="505"/>
      <c r="F91" s="505"/>
      <c r="G91" s="505"/>
      <c r="H91" s="505"/>
      <c r="I91" s="505"/>
      <c r="J91" s="505"/>
      <c r="K91" s="505"/>
      <c r="L91" s="505"/>
      <c r="M91" s="505"/>
      <c r="N91" s="505"/>
      <c r="O91" s="505"/>
      <c r="P91" s="505"/>
      <c r="Q91" s="505"/>
      <c r="R91" s="505"/>
      <c r="S91" s="505"/>
      <c r="T91" s="505"/>
      <c r="U91" s="119"/>
      <c r="V91" s="119"/>
      <c r="W91" s="119"/>
      <c r="X91" s="119"/>
      <c r="Y91" s="505"/>
      <c r="Z91" s="505"/>
      <c r="AA91" s="505"/>
      <c r="AB91" s="21"/>
      <c r="AE91" s="501"/>
      <c r="AI91" s="501"/>
    </row>
    <row r="92" spans="2:35" ht="18" customHeight="1">
      <c r="B92" s="505"/>
      <c r="C92" s="505"/>
      <c r="D92" s="505"/>
      <c r="E92" s="505"/>
      <c r="F92" s="505"/>
      <c r="G92" s="505"/>
      <c r="H92" s="505"/>
      <c r="I92" s="505"/>
      <c r="J92" s="505"/>
      <c r="K92" s="505"/>
      <c r="L92" s="505"/>
      <c r="M92" s="505"/>
      <c r="N92" s="505"/>
      <c r="O92" s="505"/>
      <c r="P92" s="505"/>
      <c r="Q92" s="505"/>
      <c r="R92" s="505"/>
      <c r="S92" s="505"/>
      <c r="T92" s="505"/>
      <c r="U92" s="119"/>
      <c r="V92" s="119"/>
      <c r="W92" s="119"/>
      <c r="X92" s="119"/>
      <c r="Y92" s="505"/>
      <c r="Z92" s="505"/>
      <c r="AA92" s="505"/>
      <c r="AE92" s="501"/>
      <c r="AI92" s="501"/>
    </row>
    <row r="93" spans="2:35" ht="18" customHeight="1">
      <c r="B93" s="505"/>
      <c r="C93" s="505"/>
      <c r="D93" s="505"/>
      <c r="E93" s="505"/>
      <c r="F93" s="505"/>
      <c r="G93" s="505"/>
      <c r="H93" s="505"/>
      <c r="I93" s="505"/>
      <c r="J93" s="505"/>
      <c r="K93" s="505"/>
      <c r="L93" s="505"/>
      <c r="M93" s="505"/>
      <c r="N93" s="505"/>
      <c r="O93" s="505"/>
      <c r="P93" s="505"/>
      <c r="Q93" s="505"/>
      <c r="R93" s="505"/>
      <c r="S93" s="505"/>
      <c r="T93" s="505"/>
      <c r="U93" s="119"/>
      <c r="V93" s="119"/>
      <c r="W93" s="119"/>
      <c r="X93" s="119"/>
      <c r="Y93" s="505"/>
      <c r="Z93" s="505"/>
      <c r="AA93" s="505"/>
      <c r="AE93" s="501"/>
      <c r="AI93" s="501"/>
    </row>
    <row r="94" spans="2:35" ht="18" customHeight="1">
      <c r="B94" s="505"/>
      <c r="C94" s="505"/>
      <c r="D94" s="505"/>
      <c r="E94" s="505"/>
      <c r="F94" s="505"/>
      <c r="G94" s="505"/>
      <c r="H94" s="505"/>
      <c r="I94" s="505"/>
      <c r="J94" s="505"/>
      <c r="K94" s="505"/>
      <c r="L94" s="505"/>
      <c r="M94" s="505"/>
      <c r="N94" s="505"/>
      <c r="O94" s="505"/>
      <c r="P94" s="505"/>
      <c r="Q94" s="505"/>
      <c r="R94" s="505"/>
      <c r="S94" s="505"/>
      <c r="T94" s="505"/>
      <c r="U94" s="119"/>
      <c r="V94" s="119"/>
      <c r="W94" s="119"/>
      <c r="X94" s="119"/>
      <c r="Y94" s="505"/>
      <c r="Z94" s="505"/>
      <c r="AA94" s="505"/>
      <c r="AE94" s="501"/>
      <c r="AI94" s="501"/>
    </row>
    <row r="95" spans="2:35" ht="18" customHeight="1">
      <c r="B95" s="505"/>
      <c r="C95" s="505"/>
      <c r="D95" s="505"/>
      <c r="E95" s="505"/>
      <c r="F95" s="505"/>
      <c r="G95" s="505"/>
      <c r="H95" s="505"/>
      <c r="I95" s="505"/>
      <c r="J95" s="505"/>
      <c r="K95" s="505"/>
      <c r="L95" s="505"/>
      <c r="M95" s="505"/>
      <c r="N95" s="505"/>
      <c r="O95" s="505"/>
      <c r="P95" s="505"/>
      <c r="Q95" s="505"/>
      <c r="R95" s="505"/>
      <c r="S95" s="505"/>
      <c r="T95" s="505"/>
      <c r="U95" s="119"/>
      <c r="V95" s="119"/>
      <c r="W95" s="119"/>
      <c r="X95" s="119"/>
      <c r="Y95" s="505"/>
      <c r="Z95" s="505"/>
      <c r="AA95" s="505"/>
      <c r="AE95" s="501"/>
      <c r="AI95" s="501"/>
    </row>
    <row r="96" spans="2:35" ht="18" customHeight="1">
      <c r="B96" s="505"/>
      <c r="C96" s="505"/>
      <c r="D96" s="505"/>
      <c r="E96" s="505"/>
      <c r="F96" s="505"/>
      <c r="G96" s="505"/>
      <c r="H96" s="505"/>
      <c r="I96" s="505"/>
      <c r="J96" s="505"/>
      <c r="K96" s="505"/>
      <c r="L96" s="505"/>
      <c r="M96" s="505"/>
      <c r="N96" s="505"/>
      <c r="O96" s="505"/>
      <c r="P96" s="505"/>
      <c r="Q96" s="505"/>
      <c r="R96" s="505"/>
      <c r="S96" s="505"/>
      <c r="T96" s="505"/>
      <c r="U96" s="119"/>
      <c r="V96" s="119"/>
      <c r="W96" s="119"/>
      <c r="X96" s="119"/>
      <c r="Y96" s="505"/>
      <c r="Z96" s="505"/>
      <c r="AA96" s="505"/>
      <c r="AE96" s="501"/>
      <c r="AI96" s="501"/>
    </row>
    <row r="97" spans="2:35" ht="18" customHeight="1">
      <c r="B97" s="505"/>
      <c r="C97" s="505"/>
      <c r="D97" s="505"/>
      <c r="E97" s="505"/>
      <c r="F97" s="505"/>
      <c r="G97" s="505"/>
      <c r="H97" s="505"/>
      <c r="I97" s="505"/>
      <c r="J97" s="505"/>
      <c r="K97" s="505"/>
      <c r="L97" s="505"/>
      <c r="M97" s="505"/>
      <c r="N97" s="505"/>
      <c r="O97" s="505"/>
      <c r="P97" s="505"/>
      <c r="Q97" s="505"/>
      <c r="R97" s="505"/>
      <c r="S97" s="505"/>
      <c r="T97" s="505"/>
      <c r="U97" s="119"/>
      <c r="V97" s="119"/>
      <c r="W97" s="119"/>
      <c r="X97" s="119"/>
      <c r="Y97" s="505"/>
      <c r="Z97" s="505"/>
      <c r="AA97" s="505"/>
      <c r="AE97" s="501"/>
      <c r="AI97" s="503"/>
    </row>
    <row r="98" spans="2:35" ht="18" customHeight="1">
      <c r="B98" s="505"/>
      <c r="C98" s="505"/>
      <c r="D98" s="505"/>
      <c r="E98" s="505"/>
      <c r="F98" s="505"/>
      <c r="G98" s="505"/>
      <c r="H98" s="505"/>
      <c r="I98" s="505"/>
      <c r="J98" s="505"/>
      <c r="K98" s="505"/>
      <c r="L98" s="505"/>
      <c r="M98" s="505"/>
      <c r="N98" s="505"/>
      <c r="O98" s="505"/>
      <c r="P98" s="505"/>
      <c r="Q98" s="505"/>
      <c r="R98" s="505"/>
      <c r="S98" s="505"/>
      <c r="T98" s="505"/>
      <c r="U98" s="119"/>
      <c r="V98" s="119"/>
      <c r="W98" s="119"/>
      <c r="X98" s="119"/>
      <c r="Y98" s="505"/>
      <c r="Z98" s="505"/>
      <c r="AA98" s="505"/>
      <c r="AE98" s="501"/>
    </row>
    <row r="99" spans="2:35" ht="18" customHeight="1">
      <c r="B99" s="505"/>
      <c r="C99" s="505"/>
      <c r="D99" s="505"/>
      <c r="E99" s="505"/>
      <c r="F99" s="505"/>
      <c r="G99" s="505"/>
      <c r="H99" s="505"/>
      <c r="I99" s="505"/>
      <c r="J99" s="505"/>
      <c r="K99" s="505"/>
      <c r="L99" s="505"/>
      <c r="M99" s="505"/>
      <c r="N99" s="505"/>
      <c r="O99" s="505"/>
      <c r="P99" s="505"/>
      <c r="Q99" s="505"/>
      <c r="R99" s="505"/>
      <c r="S99" s="505"/>
      <c r="T99" s="505"/>
      <c r="U99" s="119"/>
      <c r="V99" s="119"/>
      <c r="W99" s="119"/>
      <c r="X99" s="119"/>
      <c r="Y99" s="505"/>
      <c r="Z99" s="505"/>
      <c r="AA99" s="505"/>
      <c r="AE99" s="501"/>
    </row>
    <row r="100" spans="2:35" ht="18" customHeight="1">
      <c r="B100" s="505"/>
      <c r="C100" s="505"/>
      <c r="D100" s="505"/>
      <c r="E100" s="505"/>
      <c r="F100" s="505"/>
      <c r="G100" s="505"/>
      <c r="H100" s="505"/>
      <c r="I100" s="505"/>
      <c r="J100" s="505"/>
      <c r="K100" s="505"/>
      <c r="L100" s="505"/>
      <c r="M100" s="505"/>
      <c r="N100" s="505"/>
      <c r="O100" s="505"/>
      <c r="P100" s="505"/>
      <c r="Q100" s="505"/>
      <c r="R100" s="505"/>
      <c r="S100" s="505"/>
      <c r="T100" s="505"/>
      <c r="U100" s="119"/>
      <c r="V100" s="119"/>
      <c r="W100" s="119"/>
      <c r="X100" s="119"/>
      <c r="Y100" s="505"/>
      <c r="Z100" s="505"/>
      <c r="AA100" s="505"/>
      <c r="AE100" s="501"/>
    </row>
    <row r="101" spans="2:35" ht="18" customHeight="1">
      <c r="B101" s="505"/>
      <c r="C101" s="505"/>
      <c r="D101" s="505"/>
      <c r="E101" s="505"/>
      <c r="F101" s="505"/>
      <c r="G101" s="505"/>
      <c r="H101" s="505"/>
      <c r="I101" s="505"/>
      <c r="J101" s="505"/>
      <c r="K101" s="505"/>
      <c r="L101" s="505"/>
      <c r="M101" s="505"/>
      <c r="N101" s="505"/>
      <c r="O101" s="505"/>
      <c r="P101" s="505"/>
      <c r="Q101" s="505"/>
      <c r="R101" s="505"/>
      <c r="S101" s="505"/>
      <c r="T101" s="505"/>
      <c r="U101" s="119"/>
      <c r="V101" s="119"/>
      <c r="W101" s="119"/>
      <c r="X101" s="119"/>
      <c r="Y101" s="505"/>
      <c r="Z101" s="505"/>
      <c r="AA101" s="505"/>
      <c r="AE101" s="501"/>
    </row>
    <row r="102" spans="2:35" ht="18" customHeight="1">
      <c r="B102" s="505"/>
      <c r="C102" s="505"/>
      <c r="D102" s="505"/>
      <c r="E102" s="505"/>
      <c r="F102" s="505"/>
      <c r="G102" s="505"/>
      <c r="H102" s="505"/>
      <c r="I102" s="505"/>
      <c r="J102" s="505"/>
      <c r="K102" s="505"/>
      <c r="L102" s="505"/>
      <c r="M102" s="505"/>
      <c r="N102" s="505"/>
      <c r="O102" s="505"/>
      <c r="P102" s="505"/>
      <c r="Q102" s="505"/>
      <c r="R102" s="505"/>
      <c r="S102" s="505"/>
      <c r="T102" s="505"/>
      <c r="U102" s="119"/>
      <c r="V102" s="119"/>
      <c r="W102" s="119"/>
      <c r="X102" s="119"/>
      <c r="Y102" s="505"/>
      <c r="Z102" s="505"/>
      <c r="AA102" s="505"/>
      <c r="AE102" s="501"/>
    </row>
    <row r="103" spans="2:35" ht="18" customHeight="1">
      <c r="B103" s="505"/>
      <c r="C103" s="505"/>
      <c r="D103" s="505"/>
      <c r="E103" s="505"/>
      <c r="F103" s="505"/>
      <c r="G103" s="505"/>
      <c r="H103" s="505"/>
      <c r="I103" s="505"/>
      <c r="J103" s="505"/>
      <c r="K103" s="505"/>
      <c r="L103" s="505"/>
      <c r="M103" s="505"/>
      <c r="N103" s="505"/>
      <c r="O103" s="505"/>
      <c r="P103" s="505"/>
      <c r="Q103" s="505"/>
      <c r="R103" s="505"/>
      <c r="S103" s="505"/>
      <c r="T103" s="505"/>
      <c r="U103" s="119"/>
      <c r="V103" s="119"/>
      <c r="W103" s="119"/>
      <c r="X103" s="119"/>
      <c r="Y103" s="505"/>
      <c r="Z103" s="505"/>
      <c r="AA103" s="505"/>
      <c r="AE103" s="501"/>
    </row>
    <row r="104" spans="2:35" ht="18" customHeight="1">
      <c r="B104" s="505"/>
      <c r="C104" s="505"/>
      <c r="D104" s="505"/>
      <c r="E104" s="505"/>
      <c r="F104" s="505"/>
      <c r="G104" s="505"/>
      <c r="H104" s="505"/>
      <c r="I104" s="505"/>
      <c r="J104" s="505"/>
      <c r="K104" s="505"/>
      <c r="L104" s="505"/>
      <c r="M104" s="505"/>
      <c r="N104" s="505"/>
      <c r="O104" s="505"/>
      <c r="P104" s="505"/>
      <c r="Q104" s="505"/>
      <c r="R104" s="505"/>
      <c r="S104" s="505"/>
      <c r="T104" s="505"/>
      <c r="U104" s="119"/>
      <c r="V104" s="119"/>
      <c r="W104" s="119"/>
      <c r="X104" s="119"/>
      <c r="Y104" s="505"/>
      <c r="Z104" s="505"/>
      <c r="AA104" s="505"/>
      <c r="AE104" s="501"/>
    </row>
    <row r="105" spans="2:35" ht="18" customHeight="1">
      <c r="B105" s="505"/>
      <c r="C105" s="505"/>
      <c r="D105" s="505"/>
      <c r="E105" s="505"/>
      <c r="F105" s="505"/>
      <c r="G105" s="505"/>
      <c r="H105" s="505"/>
      <c r="I105" s="505"/>
      <c r="J105" s="505"/>
      <c r="K105" s="505"/>
      <c r="L105" s="505"/>
      <c r="M105" s="505"/>
      <c r="N105" s="505"/>
      <c r="O105" s="505"/>
      <c r="P105" s="505"/>
      <c r="Q105" s="505"/>
      <c r="R105" s="505"/>
      <c r="S105" s="505"/>
      <c r="T105" s="505"/>
      <c r="U105" s="119"/>
      <c r="V105" s="119"/>
      <c r="W105" s="119"/>
      <c r="X105" s="119"/>
      <c r="Y105" s="505"/>
      <c r="Z105" s="505"/>
      <c r="AA105" s="505"/>
      <c r="AB105" s="19"/>
      <c r="AE105" s="501"/>
    </row>
    <row r="106" spans="2:35" ht="18" customHeight="1">
      <c r="B106" s="505"/>
      <c r="C106" s="505"/>
      <c r="D106" s="505"/>
      <c r="E106" s="505"/>
      <c r="F106" s="505"/>
      <c r="G106" s="505"/>
      <c r="H106" s="505"/>
      <c r="I106" s="505"/>
      <c r="J106" s="505"/>
      <c r="K106" s="505"/>
      <c r="L106" s="505"/>
      <c r="M106" s="505"/>
      <c r="N106" s="505"/>
      <c r="O106" s="505"/>
      <c r="P106" s="505"/>
      <c r="Q106" s="505"/>
      <c r="R106" s="505"/>
      <c r="S106" s="505"/>
      <c r="T106" s="505"/>
      <c r="U106" s="119"/>
      <c r="V106" s="119"/>
      <c r="W106" s="119"/>
      <c r="X106" s="119"/>
      <c r="Y106" s="505"/>
      <c r="Z106" s="505"/>
      <c r="AA106" s="505"/>
      <c r="AB106" s="19"/>
      <c r="AE106" s="501"/>
    </row>
    <row r="107" spans="2:35" ht="18" customHeight="1">
      <c r="B107" s="505"/>
      <c r="C107" s="505"/>
      <c r="D107" s="505"/>
      <c r="E107" s="505"/>
      <c r="F107" s="505"/>
      <c r="G107" s="505"/>
      <c r="H107" s="505"/>
      <c r="I107" s="505"/>
      <c r="J107" s="505"/>
      <c r="K107" s="505"/>
      <c r="L107" s="505"/>
      <c r="M107" s="505"/>
      <c r="N107" s="505"/>
      <c r="O107" s="505"/>
      <c r="P107" s="505"/>
      <c r="Q107" s="505"/>
      <c r="R107" s="505"/>
      <c r="S107" s="505"/>
      <c r="T107" s="505"/>
      <c r="U107" s="119"/>
      <c r="V107" s="119"/>
      <c r="W107" s="119"/>
      <c r="X107" s="119"/>
      <c r="Y107" s="505"/>
      <c r="Z107" s="505"/>
      <c r="AA107" s="505"/>
      <c r="AB107" s="504"/>
      <c r="AE107" s="501"/>
    </row>
    <row r="108" spans="2:35" ht="18" customHeight="1">
      <c r="B108" s="505"/>
      <c r="C108" s="505"/>
      <c r="D108" s="505"/>
      <c r="E108" s="505"/>
      <c r="F108" s="505"/>
      <c r="G108" s="505"/>
      <c r="H108" s="505"/>
      <c r="I108" s="505"/>
      <c r="J108" s="505"/>
      <c r="K108" s="505"/>
      <c r="L108" s="505"/>
      <c r="M108" s="505"/>
      <c r="N108" s="505"/>
      <c r="O108" s="505"/>
      <c r="P108" s="505"/>
      <c r="Q108" s="505"/>
      <c r="R108" s="505"/>
      <c r="S108" s="505"/>
      <c r="T108" s="505"/>
      <c r="U108" s="119"/>
      <c r="V108" s="119"/>
      <c r="W108" s="119"/>
      <c r="X108" s="119"/>
      <c r="Y108" s="505"/>
      <c r="Z108" s="505"/>
      <c r="AA108" s="505"/>
    </row>
    <row r="109" spans="2:35" ht="18" customHeight="1">
      <c r="B109" s="505"/>
      <c r="C109" s="505"/>
      <c r="D109" s="505"/>
      <c r="E109" s="505"/>
      <c r="F109" s="505"/>
      <c r="G109" s="505"/>
      <c r="H109" s="505"/>
      <c r="I109" s="505"/>
      <c r="J109" s="505"/>
      <c r="K109" s="505"/>
      <c r="L109" s="505"/>
      <c r="M109" s="505"/>
      <c r="N109" s="505"/>
      <c r="O109" s="505"/>
      <c r="P109" s="505"/>
      <c r="Q109" s="505"/>
      <c r="R109" s="505"/>
      <c r="S109" s="505"/>
      <c r="T109" s="505"/>
      <c r="U109" s="119"/>
      <c r="V109" s="119"/>
      <c r="W109" s="119"/>
      <c r="X109" s="119"/>
      <c r="Y109" s="505"/>
      <c r="Z109" s="505"/>
      <c r="AA109" s="505"/>
    </row>
    <row r="110" spans="2:35" ht="18" customHeight="1">
      <c r="B110" s="505"/>
      <c r="C110" s="505"/>
      <c r="D110" s="505"/>
      <c r="E110" s="505"/>
      <c r="F110" s="505"/>
      <c r="G110" s="505"/>
      <c r="H110" s="505"/>
      <c r="I110" s="505"/>
      <c r="J110" s="505"/>
      <c r="K110" s="505"/>
      <c r="L110" s="505"/>
      <c r="M110" s="505"/>
      <c r="N110" s="505"/>
      <c r="O110" s="505"/>
      <c r="P110" s="505"/>
      <c r="Q110" s="505"/>
      <c r="R110" s="505"/>
      <c r="S110" s="505"/>
      <c r="T110" s="505"/>
      <c r="U110" s="119"/>
      <c r="V110" s="119"/>
      <c r="W110" s="119"/>
      <c r="X110" s="119"/>
      <c r="Y110" s="505"/>
      <c r="Z110" s="505"/>
      <c r="AA110" s="505"/>
    </row>
    <row r="111" spans="2:35" ht="18" customHeight="1">
      <c r="B111" s="505"/>
      <c r="C111" s="505"/>
      <c r="D111" s="505"/>
      <c r="E111" s="505"/>
      <c r="F111" s="505"/>
      <c r="G111" s="505"/>
      <c r="H111" s="505"/>
      <c r="I111" s="505"/>
      <c r="J111" s="505"/>
      <c r="K111" s="505"/>
      <c r="L111" s="505"/>
      <c r="M111" s="505"/>
      <c r="N111" s="505"/>
      <c r="O111" s="505"/>
      <c r="P111" s="505"/>
      <c r="Q111" s="505"/>
      <c r="R111" s="505"/>
      <c r="S111" s="505"/>
      <c r="T111" s="505"/>
      <c r="U111" s="119"/>
      <c r="V111" s="119"/>
      <c r="W111" s="119"/>
      <c r="X111" s="119"/>
      <c r="Y111" s="505"/>
      <c r="Z111" s="505"/>
      <c r="AA111" s="505"/>
    </row>
    <row r="112" spans="2:35" ht="18" customHeight="1">
      <c r="B112" s="505"/>
      <c r="C112" s="505"/>
      <c r="D112" s="505"/>
      <c r="E112" s="505"/>
      <c r="F112" s="505"/>
      <c r="G112" s="505"/>
      <c r="H112" s="505"/>
      <c r="I112" s="505"/>
      <c r="J112" s="505"/>
      <c r="K112" s="505"/>
      <c r="L112" s="505"/>
      <c r="M112" s="505"/>
      <c r="N112" s="505"/>
      <c r="O112" s="505"/>
      <c r="P112" s="505"/>
      <c r="Q112" s="505"/>
      <c r="R112" s="505"/>
      <c r="S112" s="505"/>
      <c r="T112" s="505"/>
      <c r="U112" s="119"/>
      <c r="V112" s="119"/>
      <c r="W112" s="119"/>
      <c r="X112" s="119"/>
      <c r="Y112" s="505"/>
      <c r="Z112" s="505"/>
      <c r="AA112" s="505"/>
    </row>
    <row r="113" spans="2:27" ht="18" customHeight="1">
      <c r="B113" s="505"/>
      <c r="C113" s="505"/>
      <c r="D113" s="505"/>
      <c r="E113" s="505"/>
      <c r="F113" s="505"/>
      <c r="G113" s="505"/>
      <c r="H113" s="505"/>
      <c r="I113" s="505"/>
      <c r="J113" s="505"/>
      <c r="K113" s="505"/>
      <c r="L113" s="505"/>
      <c r="M113" s="505"/>
      <c r="N113" s="505"/>
      <c r="O113" s="505"/>
      <c r="P113" s="505"/>
      <c r="Q113" s="505"/>
      <c r="R113" s="505"/>
      <c r="S113" s="505"/>
      <c r="T113" s="505"/>
      <c r="U113" s="119"/>
      <c r="V113" s="119"/>
      <c r="W113" s="119"/>
      <c r="X113" s="119"/>
      <c r="Y113" s="505"/>
      <c r="Z113" s="505"/>
      <c r="AA113" s="505"/>
    </row>
    <row r="114" spans="2:27" ht="18" customHeight="1">
      <c r="B114" s="505"/>
      <c r="C114" s="505"/>
      <c r="D114" s="505"/>
      <c r="E114" s="505"/>
      <c r="F114" s="505"/>
      <c r="G114" s="505"/>
      <c r="H114" s="505"/>
      <c r="I114" s="505"/>
      <c r="J114" s="505"/>
      <c r="K114" s="505"/>
      <c r="L114" s="505"/>
      <c r="M114" s="505"/>
      <c r="N114" s="505"/>
      <c r="O114" s="505"/>
      <c r="P114" s="505"/>
      <c r="Q114" s="505"/>
      <c r="R114" s="505"/>
      <c r="S114" s="505"/>
      <c r="T114" s="505"/>
      <c r="U114" s="119"/>
      <c r="V114" s="119"/>
      <c r="W114" s="119"/>
      <c r="X114" s="119"/>
      <c r="Y114" s="505"/>
      <c r="Z114" s="505"/>
      <c r="AA114" s="505"/>
    </row>
    <row r="115" spans="2:27" ht="18" customHeight="1">
      <c r="B115" s="505"/>
      <c r="C115" s="505"/>
      <c r="D115" s="505"/>
      <c r="E115" s="505"/>
      <c r="F115" s="505"/>
      <c r="G115" s="505"/>
      <c r="H115" s="505"/>
      <c r="I115" s="505"/>
      <c r="J115" s="505"/>
      <c r="K115" s="505"/>
      <c r="L115" s="505"/>
      <c r="M115" s="505"/>
      <c r="N115" s="505"/>
      <c r="O115" s="505"/>
      <c r="P115" s="505"/>
      <c r="Q115" s="505"/>
      <c r="R115" s="505"/>
      <c r="S115" s="505"/>
      <c r="T115" s="505"/>
      <c r="U115" s="119"/>
      <c r="V115" s="119"/>
      <c r="W115" s="119"/>
      <c r="X115" s="119"/>
      <c r="Y115" s="505"/>
      <c r="Z115" s="505"/>
      <c r="AA115" s="505"/>
    </row>
    <row r="116" spans="2:27" ht="18" customHeight="1">
      <c r="B116" s="505"/>
      <c r="C116" s="505"/>
      <c r="D116" s="505"/>
      <c r="E116" s="505"/>
      <c r="F116" s="505"/>
      <c r="G116" s="505"/>
      <c r="H116" s="505"/>
      <c r="I116" s="505"/>
      <c r="J116" s="505"/>
      <c r="K116" s="505"/>
      <c r="L116" s="505"/>
      <c r="M116" s="505"/>
      <c r="N116" s="505"/>
      <c r="O116" s="505"/>
      <c r="P116" s="505"/>
      <c r="Q116" s="505"/>
      <c r="R116" s="505"/>
      <c r="S116" s="505"/>
      <c r="T116" s="505"/>
      <c r="U116" s="119"/>
      <c r="V116" s="119"/>
      <c r="W116" s="119"/>
      <c r="X116" s="119"/>
      <c r="Y116" s="505"/>
      <c r="Z116" s="505"/>
      <c r="AA116" s="505"/>
    </row>
    <row r="117" spans="2:27" ht="18" customHeight="1">
      <c r="B117" s="505"/>
      <c r="C117" s="505"/>
      <c r="D117" s="505"/>
      <c r="E117" s="505"/>
      <c r="F117" s="505"/>
      <c r="G117" s="505"/>
      <c r="H117" s="505"/>
      <c r="I117" s="505"/>
      <c r="J117" s="505"/>
      <c r="K117" s="505"/>
      <c r="L117" s="505"/>
      <c r="M117" s="505"/>
      <c r="N117" s="505"/>
      <c r="O117" s="505"/>
      <c r="P117" s="505"/>
      <c r="Q117" s="505"/>
      <c r="R117" s="505"/>
      <c r="S117" s="505"/>
      <c r="T117" s="505"/>
      <c r="U117" s="119"/>
      <c r="V117" s="119"/>
      <c r="W117" s="119"/>
      <c r="X117" s="119"/>
      <c r="Y117" s="505"/>
      <c r="Z117" s="505"/>
      <c r="AA117" s="505"/>
    </row>
    <row r="118" spans="2:27" ht="18" customHeight="1">
      <c r="B118" s="505"/>
      <c r="C118" s="505"/>
      <c r="D118" s="505"/>
      <c r="E118" s="505"/>
      <c r="F118" s="505"/>
      <c r="G118" s="505"/>
      <c r="H118" s="505"/>
      <c r="I118" s="505"/>
      <c r="J118" s="505"/>
      <c r="K118" s="505"/>
      <c r="L118" s="505"/>
      <c r="M118" s="505"/>
      <c r="N118" s="505"/>
      <c r="O118" s="505"/>
      <c r="P118" s="505"/>
      <c r="Q118" s="505"/>
      <c r="R118" s="505"/>
      <c r="S118" s="505"/>
      <c r="T118" s="505"/>
      <c r="U118" s="119"/>
      <c r="V118" s="119"/>
      <c r="W118" s="119"/>
      <c r="X118" s="119"/>
      <c r="Y118" s="505"/>
      <c r="Z118" s="505"/>
      <c r="AA118" s="505"/>
    </row>
    <row r="119" spans="2:27" ht="18" customHeight="1">
      <c r="B119" s="505"/>
      <c r="C119" s="505"/>
      <c r="D119" s="505"/>
      <c r="E119" s="505"/>
      <c r="F119" s="505"/>
      <c r="G119" s="505"/>
      <c r="H119" s="505"/>
      <c r="I119" s="505"/>
      <c r="J119" s="505"/>
      <c r="K119" s="505"/>
      <c r="L119" s="505"/>
      <c r="M119" s="505"/>
      <c r="N119" s="505"/>
      <c r="O119" s="505"/>
      <c r="P119" s="505"/>
      <c r="Q119" s="505"/>
      <c r="R119" s="505"/>
      <c r="S119" s="505"/>
      <c r="T119" s="505"/>
      <c r="U119" s="119"/>
      <c r="V119" s="119"/>
      <c r="W119" s="119"/>
      <c r="X119" s="119"/>
      <c r="Y119" s="505"/>
      <c r="Z119" s="505"/>
      <c r="AA119" s="505"/>
    </row>
    <row r="120" spans="2:27" ht="18" customHeight="1">
      <c r="B120" s="505"/>
      <c r="C120" s="505"/>
      <c r="D120" s="505"/>
      <c r="E120" s="505"/>
      <c r="F120" s="505"/>
      <c r="G120" s="505"/>
      <c r="H120" s="505"/>
      <c r="I120" s="505"/>
      <c r="J120" s="505"/>
      <c r="K120" s="505"/>
      <c r="L120" s="505"/>
      <c r="M120" s="505"/>
      <c r="N120" s="505"/>
      <c r="O120" s="505"/>
      <c r="P120" s="505"/>
      <c r="Q120" s="505"/>
      <c r="R120" s="505"/>
      <c r="S120" s="505"/>
      <c r="T120" s="505"/>
      <c r="U120" s="119"/>
      <c r="V120" s="119"/>
      <c r="W120" s="119"/>
      <c r="X120" s="119"/>
      <c r="Y120" s="505"/>
      <c r="Z120" s="505"/>
      <c r="AA120" s="505"/>
    </row>
    <row r="121" spans="2:27" ht="18" customHeight="1">
      <c r="B121" s="505"/>
      <c r="C121" s="505"/>
      <c r="D121" s="505"/>
      <c r="E121" s="505"/>
      <c r="F121" s="505"/>
      <c r="G121" s="505"/>
      <c r="H121" s="505"/>
      <c r="I121" s="505"/>
      <c r="J121" s="505"/>
      <c r="K121" s="505"/>
      <c r="L121" s="505"/>
      <c r="M121" s="505"/>
      <c r="N121" s="505"/>
      <c r="O121" s="505"/>
      <c r="P121" s="505"/>
      <c r="Q121" s="505"/>
      <c r="R121" s="505"/>
      <c r="S121" s="505"/>
      <c r="T121" s="505"/>
      <c r="U121" s="119"/>
      <c r="V121" s="119"/>
      <c r="W121" s="119"/>
      <c r="X121" s="119"/>
      <c r="Y121" s="505"/>
      <c r="Z121" s="505"/>
      <c r="AA121" s="505"/>
    </row>
    <row r="122" spans="2:27" ht="18" customHeight="1">
      <c r="B122" s="505"/>
      <c r="C122" s="505"/>
      <c r="D122" s="505"/>
      <c r="E122" s="505"/>
      <c r="F122" s="505"/>
      <c r="G122" s="505"/>
      <c r="H122" s="505"/>
      <c r="I122" s="505"/>
      <c r="J122" s="505"/>
      <c r="K122" s="505"/>
      <c r="L122" s="505"/>
      <c r="M122" s="505"/>
      <c r="N122" s="505"/>
      <c r="O122" s="505"/>
      <c r="P122" s="505"/>
      <c r="Q122" s="505"/>
      <c r="R122" s="505"/>
      <c r="S122" s="505"/>
      <c r="T122" s="505"/>
      <c r="U122" s="119"/>
      <c r="V122" s="119"/>
      <c r="W122" s="119"/>
      <c r="X122" s="119"/>
      <c r="Y122" s="505"/>
      <c r="Z122" s="505"/>
      <c r="AA122" s="505"/>
    </row>
    <row r="123" spans="2:27" ht="18" customHeight="1">
      <c r="B123" s="505"/>
      <c r="C123" s="505"/>
      <c r="D123" s="505"/>
      <c r="E123" s="505"/>
      <c r="F123" s="505"/>
      <c r="G123" s="505"/>
      <c r="H123" s="505"/>
      <c r="I123" s="505"/>
      <c r="J123" s="505"/>
      <c r="K123" s="505"/>
      <c r="L123" s="505"/>
      <c r="M123" s="505"/>
      <c r="N123" s="505"/>
      <c r="O123" s="505"/>
      <c r="P123" s="505"/>
      <c r="Q123" s="505"/>
      <c r="R123" s="505"/>
      <c r="S123" s="505"/>
      <c r="T123" s="505"/>
      <c r="U123" s="119"/>
      <c r="V123" s="119"/>
      <c r="W123" s="119"/>
      <c r="X123" s="119"/>
      <c r="Y123" s="505"/>
      <c r="Z123" s="505"/>
      <c r="AA123" s="505"/>
    </row>
    <row r="124" spans="2:27" ht="18" customHeight="1">
      <c r="B124" s="505"/>
      <c r="C124" s="505"/>
      <c r="D124" s="505"/>
      <c r="E124" s="505"/>
      <c r="F124" s="505"/>
      <c r="G124" s="505"/>
      <c r="H124" s="505"/>
      <c r="I124" s="505"/>
      <c r="J124" s="505"/>
      <c r="K124" s="505"/>
      <c r="L124" s="505"/>
      <c r="M124" s="505"/>
      <c r="N124" s="505"/>
      <c r="O124" s="505"/>
      <c r="P124" s="505"/>
      <c r="Q124" s="505"/>
      <c r="R124" s="505"/>
      <c r="S124" s="505"/>
      <c r="T124" s="505"/>
      <c r="U124" s="119"/>
      <c r="V124" s="119"/>
      <c r="W124" s="119"/>
      <c r="X124" s="119"/>
      <c r="Y124" s="505"/>
      <c r="Z124" s="505"/>
      <c r="AA124" s="505"/>
    </row>
    <row r="125" spans="2:27" ht="18" customHeight="1">
      <c r="B125" s="505"/>
      <c r="C125" s="505"/>
      <c r="D125" s="505"/>
      <c r="E125" s="505"/>
      <c r="F125" s="505"/>
      <c r="G125" s="505"/>
      <c r="H125" s="505"/>
      <c r="I125" s="505"/>
      <c r="J125" s="505"/>
      <c r="K125" s="505"/>
      <c r="L125" s="505"/>
      <c r="M125" s="505"/>
      <c r="N125" s="505"/>
      <c r="O125" s="505"/>
      <c r="P125" s="505"/>
      <c r="Q125" s="505"/>
      <c r="R125" s="505"/>
      <c r="S125" s="505"/>
      <c r="T125" s="505"/>
      <c r="U125" s="119"/>
      <c r="V125" s="119"/>
      <c r="W125" s="119"/>
      <c r="X125" s="119"/>
      <c r="Y125" s="505"/>
      <c r="Z125" s="505"/>
      <c r="AA125" s="505"/>
    </row>
    <row r="126" spans="2:27" ht="18" customHeight="1">
      <c r="B126" s="505"/>
      <c r="C126" s="505"/>
      <c r="D126" s="505"/>
      <c r="E126" s="505"/>
      <c r="F126" s="505"/>
      <c r="G126" s="505"/>
      <c r="H126" s="505"/>
      <c r="I126" s="505"/>
      <c r="J126" s="505"/>
      <c r="K126" s="505"/>
      <c r="L126" s="505"/>
      <c r="M126" s="505"/>
      <c r="N126" s="505"/>
      <c r="O126" s="505"/>
      <c r="P126" s="505"/>
      <c r="Q126" s="505"/>
      <c r="R126" s="505"/>
      <c r="S126" s="505"/>
      <c r="T126" s="505"/>
      <c r="U126" s="119"/>
      <c r="V126" s="119"/>
      <c r="W126" s="119"/>
      <c r="X126" s="119"/>
      <c r="Y126" s="505"/>
      <c r="Z126" s="505"/>
      <c r="AA126" s="505"/>
    </row>
    <row r="127" spans="2:27" ht="18" customHeight="1">
      <c r="B127" s="505"/>
      <c r="C127" s="505"/>
      <c r="D127" s="505"/>
      <c r="E127" s="505"/>
      <c r="F127" s="505"/>
      <c r="G127" s="505"/>
      <c r="H127" s="505"/>
      <c r="I127" s="505"/>
      <c r="J127" s="505"/>
      <c r="K127" s="505"/>
      <c r="L127" s="505"/>
      <c r="M127" s="505"/>
      <c r="N127" s="505"/>
      <c r="O127" s="505"/>
      <c r="P127" s="505"/>
      <c r="Q127" s="505"/>
      <c r="R127" s="505"/>
      <c r="S127" s="505"/>
      <c r="T127" s="505"/>
      <c r="U127" s="119"/>
      <c r="V127" s="119"/>
      <c r="W127" s="119"/>
      <c r="X127" s="119"/>
      <c r="Y127" s="505"/>
      <c r="Z127" s="505"/>
      <c r="AA127" s="505"/>
    </row>
    <row r="128" spans="2:27" ht="18" customHeight="1">
      <c r="B128" s="505"/>
      <c r="C128" s="505"/>
      <c r="D128" s="505"/>
      <c r="E128" s="505"/>
      <c r="F128" s="505"/>
      <c r="G128" s="505"/>
      <c r="H128" s="505"/>
      <c r="I128" s="505"/>
      <c r="J128" s="505"/>
      <c r="K128" s="505"/>
      <c r="L128" s="505"/>
      <c r="M128" s="505"/>
      <c r="N128" s="505"/>
      <c r="O128" s="505"/>
      <c r="P128" s="505"/>
      <c r="Q128" s="505"/>
      <c r="R128" s="505"/>
      <c r="S128" s="505"/>
      <c r="T128" s="505"/>
      <c r="U128" s="119"/>
      <c r="V128" s="119"/>
      <c r="W128" s="119"/>
      <c r="X128" s="119"/>
      <c r="Y128" s="505"/>
      <c r="Z128" s="505"/>
      <c r="AA128" s="505"/>
    </row>
    <row r="129" spans="2:27" ht="18" customHeight="1">
      <c r="B129" s="505"/>
      <c r="C129" s="505"/>
      <c r="D129" s="505"/>
      <c r="E129" s="505"/>
      <c r="F129" s="505"/>
      <c r="G129" s="505"/>
      <c r="H129" s="505"/>
      <c r="I129" s="505"/>
      <c r="J129" s="505"/>
      <c r="K129" s="505"/>
      <c r="L129" s="505"/>
      <c r="M129" s="505"/>
      <c r="N129" s="505"/>
      <c r="O129" s="505"/>
      <c r="P129" s="505"/>
      <c r="Q129" s="505"/>
      <c r="R129" s="505"/>
      <c r="S129" s="505"/>
      <c r="T129" s="505"/>
      <c r="U129" s="119"/>
      <c r="V129" s="119"/>
      <c r="W129" s="119"/>
      <c r="X129" s="119"/>
      <c r="Y129" s="505"/>
      <c r="Z129" s="505"/>
      <c r="AA129" s="505"/>
    </row>
    <row r="130" spans="2:27" ht="18" customHeight="1">
      <c r="B130" s="505"/>
      <c r="C130" s="505"/>
      <c r="D130" s="505"/>
      <c r="E130" s="505"/>
      <c r="F130" s="505"/>
      <c r="G130" s="505"/>
      <c r="H130" s="505"/>
      <c r="I130" s="505"/>
      <c r="J130" s="505"/>
      <c r="K130" s="505"/>
      <c r="L130" s="505"/>
      <c r="M130" s="505"/>
      <c r="N130" s="505"/>
      <c r="O130" s="505"/>
      <c r="P130" s="505"/>
      <c r="Q130" s="505"/>
      <c r="R130" s="505"/>
      <c r="S130" s="505"/>
      <c r="T130" s="505"/>
      <c r="U130" s="119"/>
      <c r="V130" s="119"/>
      <c r="W130" s="119"/>
      <c r="X130" s="119"/>
      <c r="Y130" s="505"/>
      <c r="Z130" s="505"/>
      <c r="AA130" s="505"/>
    </row>
    <row r="131" spans="2:27" ht="18" customHeight="1">
      <c r="B131" s="505"/>
      <c r="C131" s="505"/>
      <c r="D131" s="505"/>
      <c r="E131" s="505"/>
      <c r="F131" s="505"/>
      <c r="G131" s="505"/>
      <c r="H131" s="505"/>
      <c r="I131" s="505"/>
      <c r="J131" s="505"/>
      <c r="K131" s="505"/>
      <c r="L131" s="505"/>
      <c r="M131" s="505"/>
      <c r="N131" s="505"/>
      <c r="O131" s="505"/>
      <c r="P131" s="505"/>
      <c r="Q131" s="505"/>
      <c r="R131" s="505"/>
      <c r="S131" s="505"/>
      <c r="T131" s="505"/>
      <c r="U131" s="119"/>
      <c r="V131" s="119"/>
      <c r="W131" s="119"/>
      <c r="X131" s="119"/>
      <c r="Y131" s="505"/>
      <c r="Z131" s="505"/>
      <c r="AA131" s="505"/>
    </row>
    <row r="132" spans="2:27" ht="18" customHeight="1">
      <c r="B132" s="505"/>
      <c r="C132" s="505"/>
      <c r="D132" s="505"/>
      <c r="E132" s="505"/>
      <c r="F132" s="505"/>
      <c r="G132" s="505"/>
      <c r="H132" s="505"/>
      <c r="I132" s="505"/>
      <c r="J132" s="505"/>
      <c r="K132" s="505"/>
      <c r="L132" s="505"/>
      <c r="M132" s="505"/>
      <c r="N132" s="505"/>
      <c r="O132" s="505"/>
      <c r="P132" s="505"/>
      <c r="Q132" s="505"/>
      <c r="R132" s="505"/>
      <c r="S132" s="505"/>
      <c r="T132" s="505"/>
      <c r="U132" s="119"/>
      <c r="V132" s="119"/>
      <c r="W132" s="119"/>
      <c r="X132" s="119"/>
      <c r="Y132" s="505"/>
      <c r="Z132" s="505"/>
      <c r="AA132" s="505"/>
    </row>
    <row r="133" spans="2:27" ht="18" customHeight="1">
      <c r="B133" s="505"/>
      <c r="C133" s="505"/>
      <c r="D133" s="505"/>
      <c r="E133" s="505"/>
      <c r="F133" s="505"/>
      <c r="G133" s="505"/>
      <c r="H133" s="505"/>
      <c r="I133" s="505"/>
      <c r="J133" s="505"/>
      <c r="K133" s="505"/>
      <c r="L133" s="505"/>
      <c r="M133" s="505"/>
      <c r="N133" s="505"/>
      <c r="O133" s="505"/>
      <c r="P133" s="505"/>
      <c r="Q133" s="505"/>
      <c r="R133" s="505"/>
      <c r="S133" s="505"/>
      <c r="T133" s="505"/>
      <c r="U133" s="119"/>
      <c r="V133" s="119"/>
      <c r="W133" s="119"/>
      <c r="X133" s="119"/>
      <c r="Y133" s="505"/>
      <c r="Z133" s="505"/>
      <c r="AA133" s="505"/>
    </row>
    <row r="134" spans="2:27" ht="18" customHeight="1">
      <c r="B134" s="505"/>
      <c r="C134" s="505"/>
      <c r="D134" s="505"/>
      <c r="E134" s="505"/>
      <c r="F134" s="505"/>
      <c r="G134" s="505"/>
      <c r="H134" s="505"/>
      <c r="I134" s="505"/>
      <c r="J134" s="505"/>
      <c r="K134" s="505"/>
      <c r="L134" s="505"/>
      <c r="M134" s="505"/>
      <c r="N134" s="505"/>
      <c r="O134" s="505"/>
      <c r="P134" s="505"/>
      <c r="Q134" s="505"/>
      <c r="R134" s="505"/>
      <c r="S134" s="505"/>
      <c r="T134" s="505"/>
      <c r="U134" s="119"/>
      <c r="V134" s="119"/>
      <c r="W134" s="119"/>
      <c r="X134" s="119"/>
      <c r="Y134" s="505"/>
      <c r="Z134" s="505"/>
      <c r="AA134" s="505"/>
    </row>
    <row r="135" spans="2:27" ht="18" customHeight="1">
      <c r="B135" s="505"/>
      <c r="C135" s="505"/>
      <c r="D135" s="505"/>
      <c r="E135" s="505"/>
      <c r="F135" s="505"/>
      <c r="G135" s="505"/>
      <c r="H135" s="505"/>
      <c r="I135" s="505"/>
      <c r="J135" s="505"/>
      <c r="K135" s="505"/>
      <c r="L135" s="505"/>
      <c r="M135" s="505"/>
      <c r="N135" s="505"/>
      <c r="O135" s="505"/>
      <c r="P135" s="505"/>
      <c r="Q135" s="505"/>
      <c r="R135" s="505"/>
      <c r="S135" s="505"/>
      <c r="T135" s="505"/>
      <c r="U135" s="119"/>
      <c r="V135" s="119"/>
      <c r="W135" s="119"/>
      <c r="X135" s="119"/>
      <c r="Y135" s="505"/>
      <c r="Z135" s="505"/>
      <c r="AA135" s="505"/>
    </row>
    <row r="136" spans="2:27" ht="18" customHeight="1">
      <c r="B136" s="505"/>
      <c r="C136" s="505"/>
      <c r="D136" s="505"/>
      <c r="E136" s="505"/>
      <c r="F136" s="505"/>
      <c r="G136" s="505"/>
      <c r="H136" s="505"/>
      <c r="I136" s="505"/>
      <c r="J136" s="505"/>
      <c r="K136" s="505"/>
      <c r="L136" s="505"/>
      <c r="M136" s="505"/>
      <c r="N136" s="505"/>
      <c r="O136" s="505"/>
      <c r="P136" s="505"/>
      <c r="Q136" s="505"/>
      <c r="R136" s="505"/>
      <c r="S136" s="505"/>
      <c r="T136" s="505"/>
      <c r="U136" s="119"/>
      <c r="V136" s="119"/>
      <c r="W136" s="119"/>
      <c r="X136" s="119"/>
      <c r="Y136" s="505"/>
      <c r="Z136" s="505"/>
      <c r="AA136" s="505"/>
    </row>
    <row r="137" spans="2:27" ht="18" customHeight="1">
      <c r="B137" s="505"/>
      <c r="C137" s="505"/>
      <c r="D137" s="505"/>
      <c r="E137" s="505"/>
      <c r="F137" s="505"/>
      <c r="G137" s="505"/>
      <c r="H137" s="505"/>
      <c r="I137" s="505"/>
      <c r="J137" s="505"/>
      <c r="K137" s="505"/>
      <c r="L137" s="505"/>
      <c r="M137" s="505"/>
      <c r="N137" s="505"/>
      <c r="O137" s="505"/>
      <c r="P137" s="505"/>
      <c r="Q137" s="505"/>
      <c r="R137" s="505"/>
      <c r="S137" s="505"/>
      <c r="T137" s="505"/>
      <c r="U137" s="119"/>
      <c r="V137" s="119"/>
      <c r="W137" s="119"/>
      <c r="X137" s="119"/>
      <c r="Y137" s="505"/>
      <c r="Z137" s="505"/>
      <c r="AA137" s="505"/>
    </row>
    <row r="138" spans="2:27" ht="18" customHeight="1">
      <c r="B138" s="505"/>
      <c r="C138" s="505"/>
      <c r="D138" s="505"/>
      <c r="E138" s="505"/>
      <c r="F138" s="505"/>
      <c r="G138" s="505"/>
      <c r="H138" s="505"/>
      <c r="I138" s="505"/>
      <c r="J138" s="505"/>
      <c r="K138" s="505"/>
      <c r="L138" s="505"/>
      <c r="M138" s="505"/>
      <c r="N138" s="505"/>
      <c r="O138" s="505"/>
      <c r="P138" s="505"/>
      <c r="Q138" s="505"/>
      <c r="R138" s="505"/>
      <c r="S138" s="505"/>
      <c r="T138" s="505"/>
      <c r="U138" s="119"/>
      <c r="V138" s="119"/>
      <c r="W138" s="119"/>
      <c r="X138" s="119"/>
      <c r="Y138" s="505"/>
      <c r="Z138" s="505"/>
      <c r="AA138" s="505"/>
    </row>
    <row r="139" spans="2:27" ht="18" customHeight="1">
      <c r="B139" s="505"/>
      <c r="C139" s="505"/>
      <c r="D139" s="505"/>
      <c r="E139" s="505"/>
      <c r="F139" s="505"/>
      <c r="G139" s="505"/>
      <c r="H139" s="505"/>
      <c r="I139" s="505"/>
      <c r="J139" s="505"/>
      <c r="K139" s="505"/>
      <c r="L139" s="505"/>
      <c r="M139" s="505"/>
      <c r="N139" s="505"/>
      <c r="O139" s="505"/>
      <c r="P139" s="505"/>
      <c r="Q139" s="505"/>
      <c r="R139" s="505"/>
      <c r="S139" s="505"/>
      <c r="T139" s="505"/>
      <c r="U139" s="119"/>
      <c r="V139" s="119"/>
      <c r="W139" s="119"/>
      <c r="X139" s="119"/>
      <c r="Y139" s="505"/>
      <c r="Z139" s="505"/>
      <c r="AA139" s="505"/>
    </row>
    <row r="140" spans="2:27" ht="18" customHeight="1">
      <c r="B140" s="505"/>
      <c r="C140" s="505"/>
      <c r="D140" s="505"/>
      <c r="E140" s="505"/>
      <c r="F140" s="505"/>
      <c r="G140" s="505"/>
      <c r="H140" s="505"/>
      <c r="I140" s="505"/>
      <c r="J140" s="505"/>
      <c r="K140" s="505"/>
      <c r="L140" s="505"/>
      <c r="M140" s="505"/>
      <c r="N140" s="505"/>
      <c r="O140" s="505"/>
      <c r="P140" s="505"/>
      <c r="Q140" s="505"/>
      <c r="R140" s="505"/>
      <c r="S140" s="505"/>
      <c r="T140" s="505"/>
      <c r="U140" s="119"/>
      <c r="V140" s="119"/>
      <c r="W140" s="119"/>
      <c r="X140" s="119"/>
      <c r="Y140" s="505"/>
      <c r="Z140" s="505"/>
      <c r="AA140" s="505"/>
    </row>
    <row r="141" spans="2:27" ht="18" customHeight="1">
      <c r="B141" s="505"/>
      <c r="C141" s="505"/>
      <c r="D141" s="505"/>
      <c r="E141" s="505"/>
      <c r="F141" s="505"/>
      <c r="G141" s="505"/>
      <c r="H141" s="505"/>
      <c r="I141" s="505"/>
      <c r="J141" s="505"/>
      <c r="K141" s="505"/>
      <c r="L141" s="505"/>
      <c r="M141" s="505"/>
      <c r="N141" s="505"/>
      <c r="O141" s="505"/>
      <c r="P141" s="505"/>
      <c r="Q141" s="505"/>
      <c r="R141" s="505"/>
      <c r="S141" s="505"/>
      <c r="T141" s="505"/>
      <c r="U141" s="119"/>
      <c r="V141" s="119"/>
      <c r="W141" s="119"/>
      <c r="X141" s="119"/>
      <c r="Y141" s="505"/>
      <c r="Z141" s="505"/>
      <c r="AA141" s="505"/>
    </row>
    <row r="142" spans="2:27" ht="18" customHeight="1">
      <c r="B142" s="505"/>
      <c r="C142" s="505"/>
      <c r="D142" s="505"/>
      <c r="E142" s="505"/>
      <c r="F142" s="505"/>
      <c r="G142" s="505"/>
      <c r="H142" s="505"/>
      <c r="I142" s="505"/>
      <c r="J142" s="505"/>
      <c r="K142" s="505"/>
      <c r="L142" s="505"/>
      <c r="M142" s="505"/>
      <c r="N142" s="505"/>
      <c r="O142" s="505"/>
      <c r="P142" s="505"/>
      <c r="Q142" s="505"/>
      <c r="R142" s="505"/>
      <c r="S142" s="505"/>
      <c r="T142" s="505"/>
      <c r="U142" s="119"/>
      <c r="V142" s="119"/>
      <c r="W142" s="119"/>
      <c r="X142" s="119"/>
      <c r="Y142" s="505"/>
      <c r="Z142" s="505"/>
      <c r="AA142" s="505"/>
    </row>
    <row r="143" spans="2:27" ht="18" customHeight="1">
      <c r="B143" s="505"/>
      <c r="C143" s="505"/>
      <c r="D143" s="505"/>
      <c r="E143" s="505"/>
      <c r="F143" s="505"/>
      <c r="G143" s="505"/>
      <c r="H143" s="505"/>
      <c r="I143" s="505"/>
      <c r="J143" s="505"/>
      <c r="K143" s="505"/>
      <c r="L143" s="505"/>
      <c r="M143" s="505"/>
      <c r="N143" s="505"/>
      <c r="O143" s="505"/>
      <c r="P143" s="505"/>
      <c r="Q143" s="505"/>
      <c r="R143" s="505"/>
      <c r="S143" s="505"/>
      <c r="T143" s="505"/>
      <c r="U143" s="119"/>
      <c r="V143" s="119"/>
      <c r="W143" s="119"/>
      <c r="X143" s="119"/>
      <c r="Y143" s="505"/>
      <c r="Z143" s="505"/>
      <c r="AA143" s="505"/>
    </row>
    <row r="144" spans="2:27" ht="18" customHeight="1">
      <c r="B144" s="505"/>
      <c r="C144" s="505"/>
      <c r="D144" s="505"/>
      <c r="E144" s="505"/>
      <c r="F144" s="505"/>
      <c r="G144" s="505"/>
      <c r="H144" s="505"/>
      <c r="I144" s="505"/>
      <c r="J144" s="505"/>
      <c r="K144" s="505"/>
      <c r="L144" s="505"/>
      <c r="M144" s="505"/>
      <c r="N144" s="505"/>
      <c r="O144" s="505"/>
      <c r="P144" s="505"/>
      <c r="Q144" s="505"/>
      <c r="R144" s="505"/>
      <c r="S144" s="505"/>
      <c r="T144" s="505"/>
      <c r="U144" s="119"/>
      <c r="V144" s="119"/>
      <c r="W144" s="119"/>
      <c r="X144" s="119"/>
      <c r="Y144" s="505"/>
      <c r="Z144" s="505"/>
      <c r="AA144" s="505"/>
    </row>
    <row r="145" spans="2:27" ht="18" customHeight="1">
      <c r="B145" s="505"/>
      <c r="C145" s="505"/>
      <c r="D145" s="505"/>
      <c r="E145" s="505"/>
      <c r="F145" s="505"/>
      <c r="G145" s="505"/>
      <c r="H145" s="505"/>
      <c r="I145" s="505"/>
      <c r="J145" s="505"/>
      <c r="K145" s="505"/>
      <c r="L145" s="505"/>
      <c r="M145" s="505"/>
      <c r="N145" s="505"/>
      <c r="O145" s="505"/>
      <c r="P145" s="505"/>
      <c r="Q145" s="505"/>
      <c r="R145" s="505"/>
      <c r="S145" s="505"/>
      <c r="T145" s="505"/>
      <c r="U145" s="119"/>
      <c r="V145" s="119"/>
      <c r="W145" s="119"/>
      <c r="X145" s="119"/>
      <c r="Y145" s="505"/>
      <c r="Z145" s="505"/>
      <c r="AA145" s="505"/>
    </row>
    <row r="146" spans="2:27" ht="18" customHeight="1">
      <c r="B146" s="505"/>
      <c r="C146" s="505"/>
      <c r="D146" s="505"/>
      <c r="E146" s="505"/>
      <c r="F146" s="505"/>
      <c r="G146" s="505"/>
      <c r="H146" s="505"/>
      <c r="I146" s="505"/>
      <c r="J146" s="505"/>
      <c r="K146" s="505"/>
      <c r="L146" s="505"/>
      <c r="M146" s="505"/>
      <c r="N146" s="505"/>
      <c r="O146" s="505"/>
      <c r="P146" s="505"/>
      <c r="Q146" s="505"/>
      <c r="R146" s="505"/>
      <c r="S146" s="505"/>
      <c r="T146" s="505"/>
      <c r="U146" s="119"/>
      <c r="V146" s="119"/>
      <c r="W146" s="119"/>
      <c r="X146" s="119"/>
      <c r="Y146" s="505"/>
      <c r="Z146" s="505"/>
      <c r="AA146" s="505"/>
    </row>
    <row r="147" spans="2:27" ht="18" customHeight="1">
      <c r="B147" s="505"/>
      <c r="C147" s="505"/>
      <c r="D147" s="505"/>
      <c r="E147" s="505"/>
      <c r="F147" s="505"/>
      <c r="G147" s="505"/>
      <c r="H147" s="505"/>
      <c r="I147" s="505"/>
      <c r="J147" s="505"/>
      <c r="K147" s="505"/>
      <c r="L147" s="505"/>
      <c r="M147" s="505"/>
      <c r="N147" s="505"/>
      <c r="O147" s="505"/>
      <c r="P147" s="505"/>
      <c r="Q147" s="505"/>
      <c r="R147" s="505"/>
      <c r="S147" s="505"/>
      <c r="T147" s="505"/>
      <c r="U147" s="119"/>
      <c r="V147" s="119"/>
      <c r="W147" s="119"/>
      <c r="X147" s="119"/>
      <c r="Y147" s="505"/>
      <c r="Z147" s="505"/>
      <c r="AA147" s="505"/>
    </row>
    <row r="148" spans="2:27" ht="18" customHeight="1">
      <c r="B148" s="505"/>
      <c r="C148" s="505"/>
      <c r="D148" s="505"/>
      <c r="E148" s="505"/>
      <c r="F148" s="505"/>
      <c r="G148" s="505"/>
      <c r="H148" s="505"/>
      <c r="I148" s="505"/>
      <c r="J148" s="505"/>
      <c r="K148" s="505"/>
      <c r="L148" s="505"/>
      <c r="M148" s="505"/>
      <c r="N148" s="505"/>
      <c r="O148" s="505"/>
      <c r="P148" s="505"/>
      <c r="Q148" s="505"/>
      <c r="R148" s="505"/>
      <c r="S148" s="505"/>
      <c r="T148" s="505"/>
      <c r="U148" s="119"/>
      <c r="V148" s="119"/>
      <c r="W148" s="119"/>
      <c r="X148" s="119"/>
      <c r="Y148" s="505"/>
      <c r="Z148" s="505"/>
      <c r="AA148" s="505"/>
    </row>
    <row r="149" spans="2:27" ht="18" customHeight="1">
      <c r="B149" s="505"/>
      <c r="C149" s="505"/>
      <c r="D149" s="505"/>
      <c r="E149" s="505"/>
      <c r="F149" s="505"/>
      <c r="G149" s="505"/>
      <c r="H149" s="505"/>
      <c r="I149" s="505"/>
      <c r="J149" s="505"/>
      <c r="K149" s="505"/>
      <c r="L149" s="505"/>
      <c r="M149" s="505"/>
      <c r="N149" s="505"/>
      <c r="O149" s="505"/>
      <c r="P149" s="505"/>
      <c r="Q149" s="505"/>
      <c r="R149" s="505"/>
      <c r="S149" s="505"/>
      <c r="T149" s="505"/>
      <c r="U149" s="119"/>
      <c r="V149" s="119"/>
      <c r="W149" s="119"/>
      <c r="X149" s="119"/>
      <c r="Y149" s="505"/>
      <c r="Z149" s="505"/>
      <c r="AA149" s="505"/>
    </row>
    <row r="150" spans="2:27" ht="18" customHeight="1">
      <c r="B150" s="505"/>
      <c r="C150" s="505"/>
      <c r="D150" s="505"/>
      <c r="E150" s="505"/>
      <c r="F150" s="505"/>
      <c r="G150" s="505"/>
      <c r="H150" s="505"/>
      <c r="I150" s="505"/>
      <c r="J150" s="505"/>
      <c r="K150" s="505"/>
      <c r="L150" s="505"/>
      <c r="M150" s="505"/>
      <c r="N150" s="505"/>
      <c r="O150" s="505"/>
      <c r="P150" s="505"/>
      <c r="Q150" s="505"/>
      <c r="R150" s="505"/>
      <c r="S150" s="505"/>
      <c r="T150" s="505"/>
      <c r="U150" s="119"/>
      <c r="V150" s="119"/>
      <c r="W150" s="119"/>
      <c r="X150" s="119"/>
      <c r="Y150" s="505"/>
      <c r="Z150" s="505"/>
      <c r="AA150" s="505"/>
    </row>
    <row r="151" spans="2:27" ht="18" customHeight="1">
      <c r="B151" s="505"/>
      <c r="C151" s="505"/>
      <c r="D151" s="505"/>
      <c r="E151" s="505"/>
      <c r="F151" s="505"/>
      <c r="G151" s="505"/>
      <c r="H151" s="505"/>
      <c r="I151" s="505"/>
      <c r="J151" s="505"/>
      <c r="K151" s="505"/>
      <c r="L151" s="505"/>
      <c r="M151" s="505"/>
      <c r="N151" s="505"/>
      <c r="O151" s="505"/>
      <c r="P151" s="505"/>
      <c r="Q151" s="505"/>
      <c r="R151" s="505"/>
      <c r="S151" s="505"/>
      <c r="T151" s="505"/>
      <c r="U151" s="119"/>
      <c r="V151" s="119"/>
      <c r="W151" s="119"/>
      <c r="X151" s="119"/>
      <c r="Y151" s="505"/>
      <c r="Z151" s="505"/>
      <c r="AA151" s="505"/>
    </row>
    <row r="152" spans="2:27" ht="18" customHeight="1">
      <c r="B152" s="505"/>
      <c r="C152" s="505"/>
      <c r="D152" s="505"/>
      <c r="E152" s="505"/>
      <c r="F152" s="505"/>
      <c r="G152" s="505"/>
      <c r="H152" s="505"/>
      <c r="I152" s="505"/>
      <c r="J152" s="505"/>
      <c r="K152" s="505"/>
      <c r="L152" s="505"/>
      <c r="M152" s="505"/>
      <c r="N152" s="505"/>
      <c r="O152" s="505"/>
      <c r="P152" s="505"/>
      <c r="Q152" s="505"/>
      <c r="R152" s="505"/>
      <c r="S152" s="505"/>
      <c r="T152" s="505"/>
      <c r="U152" s="119"/>
      <c r="V152" s="119"/>
      <c r="W152" s="119"/>
      <c r="X152" s="119"/>
      <c r="Y152" s="505"/>
      <c r="Z152" s="505"/>
      <c r="AA152" s="505"/>
    </row>
    <row r="153" spans="2:27" ht="18" customHeight="1">
      <c r="B153" s="505"/>
      <c r="C153" s="505"/>
      <c r="D153" s="505"/>
      <c r="E153" s="505"/>
      <c r="F153" s="505"/>
      <c r="G153" s="505"/>
      <c r="H153" s="505"/>
      <c r="I153" s="505"/>
      <c r="J153" s="505"/>
      <c r="K153" s="505"/>
      <c r="L153" s="505"/>
      <c r="M153" s="505"/>
      <c r="N153" s="505"/>
      <c r="O153" s="505"/>
      <c r="P153" s="505"/>
      <c r="Q153" s="505"/>
      <c r="R153" s="505"/>
      <c r="S153" s="505"/>
      <c r="T153" s="505"/>
      <c r="U153" s="119"/>
      <c r="V153" s="119"/>
      <c r="W153" s="119"/>
      <c r="X153" s="119"/>
      <c r="Y153" s="505"/>
      <c r="Z153" s="505"/>
      <c r="AA153" s="505"/>
    </row>
    <row r="154" spans="2:27" ht="18" customHeight="1">
      <c r="B154" s="505"/>
      <c r="C154" s="505"/>
      <c r="D154" s="505"/>
      <c r="E154" s="505"/>
      <c r="F154" s="505"/>
      <c r="G154" s="505"/>
      <c r="H154" s="505"/>
      <c r="I154" s="505"/>
      <c r="J154" s="505"/>
      <c r="K154" s="505"/>
      <c r="L154" s="505"/>
      <c r="M154" s="505"/>
      <c r="N154" s="505"/>
      <c r="O154" s="505"/>
      <c r="P154" s="505"/>
      <c r="Q154" s="505"/>
      <c r="R154" s="505"/>
      <c r="S154" s="505"/>
      <c r="T154" s="505"/>
      <c r="U154" s="119"/>
      <c r="V154" s="119"/>
      <c r="W154" s="119"/>
      <c r="X154" s="119"/>
      <c r="Y154" s="505"/>
      <c r="Z154" s="505"/>
      <c r="AA154" s="505"/>
    </row>
    <row r="155" spans="2:27" ht="18" customHeight="1">
      <c r="B155" s="505"/>
      <c r="C155" s="505"/>
      <c r="D155" s="505"/>
      <c r="E155" s="505"/>
      <c r="F155" s="505"/>
      <c r="G155" s="505"/>
      <c r="H155" s="505"/>
      <c r="I155" s="505"/>
      <c r="J155" s="505"/>
      <c r="K155" s="505"/>
      <c r="L155" s="505"/>
      <c r="M155" s="505"/>
      <c r="N155" s="505"/>
      <c r="O155" s="505"/>
      <c r="P155" s="505"/>
      <c r="Q155" s="505"/>
      <c r="R155" s="505"/>
      <c r="S155" s="505"/>
      <c r="T155" s="505"/>
      <c r="U155" s="119"/>
      <c r="V155" s="119"/>
      <c r="W155" s="119"/>
      <c r="X155" s="119"/>
      <c r="Y155" s="505"/>
      <c r="Z155" s="505"/>
      <c r="AA155" s="505"/>
    </row>
    <row r="156" spans="2:27" ht="18" customHeight="1">
      <c r="B156" s="505"/>
      <c r="C156" s="505"/>
      <c r="D156" s="505"/>
      <c r="E156" s="505"/>
      <c r="F156" s="505"/>
      <c r="G156" s="505"/>
      <c r="H156" s="505"/>
      <c r="I156" s="505"/>
      <c r="J156" s="505"/>
      <c r="K156" s="505"/>
      <c r="L156" s="505"/>
      <c r="M156" s="505"/>
      <c r="N156" s="505"/>
      <c r="O156" s="505"/>
      <c r="P156" s="505"/>
      <c r="Q156" s="505"/>
      <c r="R156" s="505"/>
      <c r="S156" s="505"/>
      <c r="T156" s="505"/>
      <c r="U156" s="119"/>
      <c r="V156" s="119"/>
      <c r="W156" s="119"/>
      <c r="X156" s="119"/>
      <c r="Y156" s="505"/>
      <c r="Z156" s="505"/>
      <c r="AA156" s="505"/>
    </row>
    <row r="157" spans="2:27" ht="18" customHeight="1">
      <c r="B157" s="505"/>
      <c r="C157" s="505"/>
      <c r="D157" s="505"/>
      <c r="E157" s="505"/>
      <c r="F157" s="505"/>
      <c r="G157" s="505"/>
      <c r="H157" s="505"/>
      <c r="I157" s="505"/>
      <c r="J157" s="505"/>
      <c r="K157" s="505"/>
      <c r="L157" s="505"/>
      <c r="M157" s="505"/>
      <c r="N157" s="505"/>
      <c r="O157" s="505"/>
      <c r="P157" s="505"/>
      <c r="Q157" s="505"/>
      <c r="R157" s="505"/>
      <c r="S157" s="505"/>
      <c r="T157" s="505"/>
      <c r="U157" s="119"/>
      <c r="V157" s="119"/>
      <c r="W157" s="119"/>
      <c r="X157" s="119"/>
      <c r="Y157" s="505"/>
      <c r="Z157" s="505"/>
      <c r="AA157" s="505"/>
    </row>
    <row r="158" spans="2:27" ht="18" customHeight="1">
      <c r="B158" s="505"/>
      <c r="C158" s="505"/>
      <c r="D158" s="505"/>
      <c r="E158" s="505"/>
      <c r="F158" s="505"/>
      <c r="G158" s="505"/>
      <c r="H158" s="505"/>
      <c r="I158" s="505"/>
      <c r="J158" s="505"/>
      <c r="K158" s="505"/>
      <c r="L158" s="505"/>
      <c r="M158" s="505"/>
      <c r="N158" s="505"/>
      <c r="O158" s="505"/>
      <c r="P158" s="505"/>
      <c r="Q158" s="505"/>
      <c r="R158" s="505"/>
      <c r="S158" s="505"/>
      <c r="T158" s="505"/>
      <c r="U158" s="119"/>
      <c r="V158" s="119"/>
      <c r="W158" s="119"/>
      <c r="X158" s="119"/>
      <c r="Y158" s="505"/>
      <c r="Z158" s="505"/>
      <c r="AA158" s="505"/>
    </row>
    <row r="159" spans="2:27" ht="18" customHeight="1">
      <c r="B159" s="505"/>
      <c r="C159" s="505"/>
      <c r="D159" s="505"/>
      <c r="E159" s="505"/>
      <c r="F159" s="505"/>
      <c r="G159" s="505"/>
      <c r="H159" s="505"/>
      <c r="I159" s="505"/>
      <c r="J159" s="505"/>
      <c r="K159" s="505"/>
      <c r="L159" s="505"/>
      <c r="M159" s="505"/>
      <c r="N159" s="505"/>
      <c r="O159" s="505"/>
      <c r="P159" s="505"/>
      <c r="Q159" s="505"/>
      <c r="R159" s="505"/>
      <c r="S159" s="505"/>
      <c r="T159" s="505"/>
      <c r="U159" s="119"/>
      <c r="V159" s="119"/>
      <c r="W159" s="119"/>
      <c r="X159" s="119"/>
      <c r="Y159" s="505"/>
      <c r="Z159" s="505"/>
      <c r="AA159" s="505"/>
    </row>
    <row r="160" spans="2:27" ht="18" customHeight="1">
      <c r="B160" s="505"/>
      <c r="C160" s="505"/>
      <c r="D160" s="505"/>
      <c r="E160" s="505"/>
      <c r="F160" s="505"/>
      <c r="G160" s="505"/>
      <c r="H160" s="505"/>
      <c r="I160" s="505"/>
      <c r="J160" s="505"/>
      <c r="K160" s="505"/>
      <c r="L160" s="505"/>
      <c r="M160" s="505"/>
      <c r="N160" s="505"/>
      <c r="O160" s="505"/>
      <c r="P160" s="505"/>
      <c r="Q160" s="505"/>
      <c r="R160" s="505"/>
      <c r="S160" s="505"/>
      <c r="T160" s="505"/>
      <c r="U160" s="119"/>
      <c r="V160" s="119"/>
      <c r="W160" s="119"/>
      <c r="X160" s="119"/>
      <c r="Y160" s="505"/>
      <c r="Z160" s="505"/>
      <c r="AA160" s="505"/>
    </row>
    <row r="161" spans="2:27" ht="18" customHeight="1">
      <c r="B161" s="505"/>
      <c r="C161" s="505"/>
      <c r="D161" s="505"/>
      <c r="E161" s="505"/>
      <c r="F161" s="505"/>
      <c r="G161" s="505"/>
      <c r="H161" s="505"/>
      <c r="I161" s="505"/>
      <c r="J161" s="505"/>
      <c r="K161" s="505"/>
      <c r="L161" s="505"/>
      <c r="M161" s="505"/>
      <c r="N161" s="505"/>
      <c r="O161" s="505"/>
      <c r="P161" s="505"/>
      <c r="Q161" s="505"/>
      <c r="R161" s="505"/>
      <c r="S161" s="505"/>
      <c r="T161" s="505"/>
      <c r="U161" s="119"/>
      <c r="V161" s="119"/>
      <c r="W161" s="119"/>
      <c r="X161" s="119"/>
      <c r="Y161" s="505"/>
      <c r="Z161" s="505"/>
      <c r="AA161" s="505"/>
    </row>
    <row r="162" spans="2:27" ht="18" customHeight="1">
      <c r="B162" s="505"/>
      <c r="C162" s="505"/>
      <c r="D162" s="505"/>
      <c r="E162" s="505"/>
      <c r="F162" s="505"/>
      <c r="G162" s="505"/>
      <c r="H162" s="505"/>
      <c r="I162" s="505"/>
      <c r="J162" s="505"/>
      <c r="K162" s="505"/>
      <c r="L162" s="505"/>
      <c r="M162" s="505"/>
      <c r="N162" s="505"/>
      <c r="O162" s="505"/>
      <c r="P162" s="505"/>
      <c r="Q162" s="505"/>
      <c r="R162" s="505"/>
      <c r="S162" s="505"/>
      <c r="T162" s="505"/>
      <c r="U162" s="119"/>
      <c r="V162" s="119"/>
      <c r="W162" s="119"/>
      <c r="X162" s="119"/>
      <c r="Y162" s="505"/>
      <c r="Z162" s="505"/>
      <c r="AA162" s="505"/>
    </row>
    <row r="163" spans="2:27" ht="18" customHeight="1">
      <c r="B163" s="505"/>
      <c r="C163" s="505"/>
      <c r="D163" s="505"/>
      <c r="E163" s="505"/>
      <c r="F163" s="505"/>
      <c r="G163" s="505"/>
      <c r="H163" s="505"/>
      <c r="I163" s="505"/>
      <c r="J163" s="505"/>
      <c r="K163" s="505"/>
      <c r="L163" s="505"/>
      <c r="M163" s="505"/>
      <c r="N163" s="505"/>
      <c r="O163" s="505"/>
      <c r="P163" s="505"/>
      <c r="Q163" s="505"/>
      <c r="R163" s="505"/>
      <c r="S163" s="505"/>
      <c r="T163" s="505"/>
      <c r="U163" s="119"/>
      <c r="V163" s="119"/>
      <c r="W163" s="119"/>
      <c r="X163" s="119"/>
      <c r="Y163" s="505"/>
      <c r="Z163" s="505"/>
      <c r="AA163" s="505"/>
    </row>
    <row r="164" spans="2:27" ht="18" customHeight="1">
      <c r="B164" s="505"/>
      <c r="C164" s="505"/>
      <c r="D164" s="505"/>
      <c r="E164" s="505"/>
      <c r="F164" s="505"/>
      <c r="G164" s="505"/>
      <c r="H164" s="505"/>
      <c r="I164" s="505"/>
      <c r="J164" s="505"/>
      <c r="K164" s="505"/>
      <c r="L164" s="505"/>
      <c r="M164" s="505"/>
      <c r="N164" s="505"/>
      <c r="O164" s="505"/>
      <c r="P164" s="505"/>
      <c r="Q164" s="505"/>
      <c r="R164" s="505"/>
      <c r="S164" s="505"/>
      <c r="T164" s="505"/>
      <c r="U164" s="119"/>
      <c r="V164" s="119"/>
      <c r="W164" s="119"/>
      <c r="X164" s="119"/>
      <c r="Y164" s="505"/>
      <c r="Z164" s="505"/>
      <c r="AA164" s="505"/>
    </row>
    <row r="165" spans="2:27" ht="18" customHeight="1">
      <c r="B165" s="505"/>
      <c r="C165" s="505"/>
      <c r="D165" s="505"/>
      <c r="E165" s="505"/>
      <c r="F165" s="505"/>
      <c r="G165" s="505"/>
      <c r="H165" s="505"/>
      <c r="I165" s="505"/>
      <c r="J165" s="505"/>
      <c r="K165" s="505"/>
      <c r="L165" s="505"/>
      <c r="M165" s="505"/>
      <c r="N165" s="505"/>
      <c r="O165" s="505"/>
      <c r="P165" s="505"/>
      <c r="Q165" s="505"/>
      <c r="R165" s="505"/>
      <c r="S165" s="505"/>
      <c r="T165" s="505"/>
      <c r="U165" s="119"/>
      <c r="V165" s="119"/>
      <c r="W165" s="119"/>
      <c r="X165" s="119"/>
      <c r="Y165" s="505"/>
      <c r="Z165" s="505"/>
      <c r="AA165" s="505"/>
    </row>
    <row r="166" spans="2:27" ht="18" customHeight="1">
      <c r="B166" s="505"/>
      <c r="C166" s="505"/>
      <c r="D166" s="505"/>
      <c r="E166" s="505"/>
      <c r="F166" s="505"/>
      <c r="G166" s="505"/>
      <c r="H166" s="505"/>
      <c r="I166" s="505"/>
      <c r="J166" s="505"/>
      <c r="K166" s="505"/>
      <c r="L166" s="505"/>
      <c r="M166" s="505"/>
      <c r="N166" s="505"/>
      <c r="O166" s="505"/>
      <c r="P166" s="505"/>
      <c r="Q166" s="505"/>
      <c r="R166" s="505"/>
      <c r="S166" s="505"/>
      <c r="T166" s="505"/>
      <c r="U166" s="119"/>
      <c r="V166" s="119"/>
      <c r="W166" s="119"/>
      <c r="X166" s="119"/>
      <c r="Y166" s="505"/>
      <c r="Z166" s="505"/>
      <c r="AA166" s="505"/>
    </row>
    <row r="167" spans="2:27" ht="18" customHeight="1">
      <c r="B167" s="505"/>
      <c r="C167" s="505"/>
      <c r="D167" s="505"/>
      <c r="E167" s="505"/>
      <c r="F167" s="505"/>
      <c r="G167" s="505"/>
      <c r="H167" s="505"/>
      <c r="I167" s="505"/>
      <c r="J167" s="505"/>
      <c r="K167" s="505"/>
      <c r="L167" s="505"/>
      <c r="M167" s="505"/>
      <c r="N167" s="505"/>
      <c r="O167" s="505"/>
      <c r="P167" s="505"/>
      <c r="Q167" s="505"/>
      <c r="R167" s="505"/>
      <c r="S167" s="505"/>
      <c r="T167" s="505"/>
      <c r="U167" s="119"/>
      <c r="V167" s="119"/>
      <c r="W167" s="119"/>
      <c r="X167" s="119"/>
      <c r="Y167" s="505"/>
      <c r="Z167" s="505"/>
      <c r="AA167" s="505"/>
    </row>
    <row r="168" spans="2:27" ht="18" customHeight="1">
      <c r="B168" s="505"/>
      <c r="C168" s="505"/>
      <c r="D168" s="505"/>
      <c r="E168" s="505"/>
      <c r="F168" s="505"/>
      <c r="G168" s="505"/>
      <c r="H168" s="505"/>
      <c r="I168" s="505"/>
      <c r="J168" s="505"/>
      <c r="K168" s="505"/>
      <c r="L168" s="505"/>
      <c r="M168" s="505"/>
      <c r="N168" s="505"/>
      <c r="O168" s="505"/>
      <c r="P168" s="505"/>
      <c r="Q168" s="505"/>
      <c r="R168" s="505"/>
      <c r="S168" s="505"/>
      <c r="T168" s="505"/>
      <c r="U168" s="119"/>
      <c r="V168" s="119"/>
      <c r="W168" s="119"/>
      <c r="X168" s="119"/>
      <c r="Y168" s="505"/>
      <c r="Z168" s="505"/>
      <c r="AA168" s="505"/>
    </row>
    <row r="169" spans="2:27" ht="18" customHeight="1">
      <c r="B169" s="505"/>
      <c r="C169" s="505"/>
      <c r="D169" s="505"/>
      <c r="E169" s="505"/>
      <c r="F169" s="505"/>
      <c r="G169" s="505"/>
      <c r="H169" s="505"/>
      <c r="I169" s="505"/>
      <c r="J169" s="505"/>
      <c r="K169" s="505"/>
      <c r="L169" s="505"/>
      <c r="M169" s="505"/>
      <c r="N169" s="505"/>
      <c r="O169" s="505"/>
      <c r="P169" s="505"/>
      <c r="Q169" s="505"/>
      <c r="R169" s="505"/>
      <c r="S169" s="505"/>
      <c r="T169" s="505"/>
      <c r="U169" s="119"/>
      <c r="V169" s="119"/>
      <c r="W169" s="119"/>
      <c r="X169" s="119"/>
      <c r="Y169" s="505"/>
      <c r="Z169" s="505"/>
      <c r="AA169" s="505"/>
    </row>
    <row r="170" spans="2:27" ht="18" customHeight="1">
      <c r="B170" s="505"/>
      <c r="C170" s="505"/>
      <c r="D170" s="505"/>
      <c r="E170" s="505"/>
      <c r="F170" s="505"/>
      <c r="G170" s="505"/>
      <c r="H170" s="505"/>
      <c r="I170" s="505"/>
      <c r="J170" s="505"/>
      <c r="K170" s="505"/>
      <c r="L170" s="505"/>
      <c r="M170" s="505"/>
      <c r="N170" s="505"/>
      <c r="O170" s="505"/>
      <c r="P170" s="505"/>
      <c r="Q170" s="505"/>
      <c r="R170" s="505"/>
      <c r="S170" s="505"/>
      <c r="T170" s="505"/>
      <c r="U170" s="119"/>
      <c r="V170" s="119"/>
      <c r="W170" s="119"/>
      <c r="X170" s="119"/>
      <c r="Y170" s="505"/>
      <c r="Z170" s="505"/>
      <c r="AA170" s="505"/>
    </row>
    <row r="171" spans="2:27" ht="18" customHeight="1">
      <c r="B171" s="505"/>
      <c r="C171" s="505"/>
      <c r="D171" s="505"/>
      <c r="E171" s="505"/>
      <c r="F171" s="505"/>
      <c r="G171" s="505"/>
      <c r="H171" s="505"/>
      <c r="I171" s="505"/>
      <c r="J171" s="505"/>
      <c r="K171" s="505"/>
      <c r="L171" s="505"/>
      <c r="M171" s="505"/>
      <c r="N171" s="505"/>
      <c r="O171" s="505"/>
      <c r="P171" s="505"/>
      <c r="Q171" s="505"/>
      <c r="R171" s="505"/>
      <c r="S171" s="505"/>
      <c r="T171" s="505"/>
      <c r="U171" s="119"/>
      <c r="V171" s="119"/>
      <c r="W171" s="119"/>
      <c r="X171" s="119"/>
      <c r="Y171" s="505"/>
      <c r="Z171" s="505"/>
      <c r="AA171" s="505"/>
    </row>
    <row r="172" spans="2:27" ht="18" customHeight="1">
      <c r="B172" s="505"/>
      <c r="C172" s="505"/>
      <c r="D172" s="505"/>
      <c r="E172" s="505"/>
      <c r="F172" s="505"/>
      <c r="G172" s="505"/>
      <c r="H172" s="505"/>
      <c r="I172" s="505"/>
      <c r="J172" s="505"/>
      <c r="K172" s="505"/>
      <c r="L172" s="505"/>
      <c r="M172" s="505"/>
      <c r="N172" s="505"/>
      <c r="O172" s="505"/>
      <c r="P172" s="505"/>
      <c r="Q172" s="505"/>
      <c r="R172" s="505"/>
      <c r="S172" s="505"/>
      <c r="T172" s="505"/>
      <c r="U172" s="119"/>
      <c r="V172" s="119"/>
      <c r="W172" s="119"/>
      <c r="X172" s="119"/>
      <c r="Y172" s="505"/>
      <c r="Z172" s="505"/>
      <c r="AA172" s="505"/>
    </row>
    <row r="173" spans="2:27" ht="18" customHeight="1">
      <c r="B173" s="505"/>
      <c r="C173" s="505"/>
      <c r="D173" s="505"/>
      <c r="E173" s="505"/>
      <c r="F173" s="505"/>
      <c r="G173" s="505"/>
      <c r="H173" s="505"/>
      <c r="I173" s="505"/>
      <c r="J173" s="505"/>
      <c r="K173" s="505"/>
      <c r="L173" s="505"/>
      <c r="M173" s="505"/>
      <c r="N173" s="505"/>
      <c r="O173" s="505"/>
      <c r="P173" s="505"/>
      <c r="Q173" s="505"/>
      <c r="R173" s="505"/>
      <c r="S173" s="505"/>
      <c r="T173" s="505"/>
      <c r="U173" s="119"/>
      <c r="V173" s="119"/>
      <c r="W173" s="119"/>
      <c r="X173" s="119"/>
      <c r="Y173" s="505"/>
      <c r="Z173" s="505"/>
      <c r="AA173" s="505"/>
    </row>
    <row r="174" spans="2:27" ht="18" customHeight="1">
      <c r="B174" s="505"/>
      <c r="C174" s="505"/>
      <c r="D174" s="505"/>
      <c r="E174" s="505"/>
      <c r="F174" s="505"/>
      <c r="G174" s="505"/>
      <c r="H174" s="505"/>
      <c r="I174" s="505"/>
      <c r="J174" s="505"/>
      <c r="K174" s="505"/>
      <c r="L174" s="505"/>
      <c r="M174" s="505"/>
      <c r="N174" s="505"/>
      <c r="O174" s="505"/>
      <c r="P174" s="505"/>
      <c r="Q174" s="505"/>
      <c r="R174" s="505"/>
      <c r="S174" s="505"/>
      <c r="T174" s="505"/>
      <c r="U174" s="119"/>
      <c r="V174" s="119"/>
      <c r="W174" s="119"/>
      <c r="X174" s="119"/>
      <c r="Y174" s="505"/>
      <c r="Z174" s="505"/>
      <c r="AA174" s="505"/>
    </row>
    <row r="175" spans="2:27" ht="18" customHeight="1">
      <c r="B175" s="505"/>
      <c r="C175" s="505"/>
      <c r="D175" s="505"/>
      <c r="E175" s="505"/>
      <c r="F175" s="505"/>
      <c r="G175" s="505"/>
      <c r="H175" s="505"/>
      <c r="I175" s="505"/>
      <c r="J175" s="505"/>
      <c r="K175" s="505"/>
      <c r="L175" s="505"/>
      <c r="M175" s="505"/>
      <c r="N175" s="505"/>
      <c r="O175" s="505"/>
      <c r="P175" s="505"/>
      <c r="Q175" s="505"/>
      <c r="R175" s="505"/>
      <c r="S175" s="505"/>
      <c r="T175" s="505"/>
      <c r="U175" s="119"/>
      <c r="V175" s="119"/>
      <c r="W175" s="119"/>
      <c r="X175" s="119"/>
      <c r="Y175" s="505"/>
      <c r="Z175" s="505"/>
      <c r="AA175" s="505"/>
    </row>
    <row r="176" spans="2:27" ht="18" customHeight="1">
      <c r="B176" s="505"/>
      <c r="C176" s="505"/>
      <c r="D176" s="505"/>
      <c r="E176" s="505"/>
      <c r="F176" s="505"/>
      <c r="G176" s="505"/>
      <c r="H176" s="505"/>
      <c r="I176" s="505"/>
      <c r="J176" s="505"/>
      <c r="K176" s="505"/>
      <c r="L176" s="505"/>
      <c r="M176" s="505"/>
      <c r="N176" s="505"/>
      <c r="O176" s="505"/>
      <c r="P176" s="505"/>
      <c r="Q176" s="505"/>
      <c r="R176" s="505"/>
      <c r="S176" s="505"/>
      <c r="T176" s="505"/>
      <c r="U176" s="119"/>
      <c r="V176" s="119"/>
      <c r="W176" s="119"/>
      <c r="X176" s="119"/>
      <c r="Y176" s="505"/>
      <c r="Z176" s="505"/>
      <c r="AA176" s="505"/>
    </row>
    <row r="177" spans="2:27" ht="18" customHeight="1">
      <c r="B177" s="505"/>
      <c r="C177" s="505"/>
      <c r="D177" s="505"/>
      <c r="E177" s="505"/>
      <c r="F177" s="505"/>
      <c r="G177" s="505"/>
      <c r="H177" s="505"/>
      <c r="I177" s="505"/>
      <c r="J177" s="505"/>
      <c r="K177" s="505"/>
      <c r="L177" s="505"/>
      <c r="M177" s="505"/>
      <c r="N177" s="505"/>
      <c r="O177" s="505"/>
      <c r="P177" s="505"/>
      <c r="Q177" s="505"/>
      <c r="R177" s="505"/>
      <c r="S177" s="505"/>
      <c r="T177" s="505"/>
      <c r="U177" s="119"/>
      <c r="V177" s="119"/>
      <c r="W177" s="119"/>
      <c r="X177" s="119"/>
      <c r="Y177" s="505"/>
      <c r="Z177" s="505"/>
      <c r="AA177" s="505"/>
    </row>
    <row r="178" spans="2:27" ht="18" customHeight="1">
      <c r="B178" s="505"/>
      <c r="C178" s="505"/>
      <c r="D178" s="505"/>
      <c r="E178" s="505"/>
      <c r="F178" s="505"/>
      <c r="G178" s="505"/>
      <c r="H178" s="505"/>
      <c r="I178" s="505"/>
      <c r="J178" s="505"/>
      <c r="K178" s="505"/>
      <c r="L178" s="505"/>
      <c r="M178" s="505"/>
      <c r="N178" s="505"/>
      <c r="O178" s="505"/>
      <c r="P178" s="505"/>
      <c r="Q178" s="505"/>
      <c r="R178" s="505"/>
      <c r="S178" s="505"/>
      <c r="T178" s="505"/>
      <c r="U178" s="119"/>
      <c r="V178" s="119"/>
      <c r="W178" s="119"/>
      <c r="X178" s="119"/>
      <c r="Y178" s="505"/>
      <c r="Z178" s="505"/>
      <c r="AA178" s="505"/>
    </row>
    <row r="179" spans="2:27" ht="18" customHeight="1">
      <c r="B179" s="505"/>
      <c r="C179" s="505"/>
      <c r="D179" s="505"/>
      <c r="E179" s="505"/>
      <c r="F179" s="505"/>
      <c r="G179" s="505"/>
      <c r="H179" s="505"/>
      <c r="I179" s="505"/>
      <c r="J179" s="505"/>
      <c r="K179" s="505"/>
      <c r="L179" s="505"/>
      <c r="M179" s="505"/>
      <c r="N179" s="505"/>
      <c r="O179" s="505"/>
      <c r="P179" s="505"/>
      <c r="Q179" s="505"/>
      <c r="R179" s="505"/>
      <c r="S179" s="505"/>
      <c r="T179" s="505"/>
      <c r="U179" s="119"/>
      <c r="V179" s="119"/>
      <c r="W179" s="119"/>
      <c r="X179" s="119"/>
      <c r="Y179" s="505"/>
      <c r="Z179" s="505"/>
      <c r="AA179" s="505"/>
    </row>
    <row r="180" spans="2:27" ht="18" customHeight="1">
      <c r="B180" s="505"/>
      <c r="C180" s="505"/>
      <c r="D180" s="505"/>
      <c r="E180" s="505"/>
      <c r="F180" s="505"/>
      <c r="G180" s="505"/>
      <c r="H180" s="505"/>
      <c r="I180" s="505"/>
      <c r="J180" s="505"/>
      <c r="K180" s="505"/>
      <c r="L180" s="505"/>
      <c r="M180" s="505"/>
      <c r="N180" s="505"/>
      <c r="O180" s="505"/>
      <c r="P180" s="505"/>
      <c r="Q180" s="505"/>
      <c r="R180" s="505"/>
      <c r="S180" s="505"/>
      <c r="T180" s="505"/>
      <c r="U180" s="119"/>
      <c r="V180" s="119"/>
      <c r="W180" s="119"/>
      <c r="X180" s="119"/>
      <c r="Y180" s="505"/>
      <c r="Z180" s="505"/>
      <c r="AA180" s="505"/>
    </row>
    <row r="181" spans="2:27" ht="18" customHeight="1">
      <c r="B181" s="505"/>
      <c r="C181" s="505"/>
      <c r="D181" s="505"/>
      <c r="E181" s="505"/>
      <c r="F181" s="505"/>
      <c r="G181" s="505"/>
      <c r="H181" s="505"/>
      <c r="I181" s="505"/>
      <c r="J181" s="505"/>
      <c r="K181" s="505"/>
      <c r="L181" s="505"/>
      <c r="M181" s="505"/>
      <c r="N181" s="505"/>
      <c r="O181" s="505"/>
      <c r="P181" s="505"/>
      <c r="Q181" s="505"/>
      <c r="R181" s="505"/>
      <c r="S181" s="505"/>
      <c r="T181" s="505"/>
      <c r="U181" s="119"/>
      <c r="V181" s="119"/>
      <c r="W181" s="119"/>
      <c r="X181" s="119"/>
      <c r="Y181" s="505"/>
      <c r="Z181" s="505"/>
      <c r="AA181" s="505"/>
    </row>
    <row r="182" spans="2:27" ht="18" customHeight="1">
      <c r="B182" s="505"/>
      <c r="C182" s="505"/>
      <c r="D182" s="505"/>
      <c r="E182" s="505"/>
      <c r="F182" s="505"/>
      <c r="G182" s="505"/>
      <c r="H182" s="505"/>
      <c r="I182" s="505"/>
      <c r="J182" s="505"/>
      <c r="K182" s="505"/>
      <c r="L182" s="505"/>
      <c r="M182" s="505"/>
      <c r="N182" s="505"/>
      <c r="O182" s="505"/>
      <c r="P182" s="505"/>
      <c r="Q182" s="505"/>
      <c r="R182" s="505"/>
      <c r="S182" s="505"/>
      <c r="T182" s="505"/>
      <c r="U182" s="119"/>
      <c r="V182" s="119"/>
      <c r="W182" s="119"/>
      <c r="X182" s="119"/>
      <c r="Y182" s="505"/>
      <c r="Z182" s="505"/>
      <c r="AA182" s="505"/>
    </row>
    <row r="183" spans="2:27" ht="18" customHeight="1">
      <c r="B183" s="505"/>
      <c r="C183" s="505"/>
      <c r="D183" s="505"/>
      <c r="E183" s="505"/>
      <c r="F183" s="505"/>
      <c r="G183" s="505"/>
      <c r="H183" s="505"/>
      <c r="I183" s="505"/>
      <c r="J183" s="505"/>
      <c r="K183" s="505"/>
      <c r="L183" s="505"/>
      <c r="M183" s="505"/>
      <c r="N183" s="505"/>
      <c r="O183" s="505"/>
      <c r="P183" s="505"/>
      <c r="Q183" s="505"/>
      <c r="R183" s="505"/>
      <c r="S183" s="505"/>
      <c r="T183" s="505"/>
      <c r="U183" s="34"/>
      <c r="V183" s="34"/>
      <c r="W183" s="34"/>
      <c r="X183" s="34"/>
      <c r="Y183" s="505"/>
      <c r="Z183" s="505"/>
      <c r="AA183" s="505"/>
    </row>
    <row r="184" spans="2:27" ht="18" customHeight="1">
      <c r="B184" s="505"/>
      <c r="C184" s="505"/>
      <c r="D184" s="505"/>
      <c r="E184" s="505"/>
      <c r="F184" s="505"/>
      <c r="G184" s="505"/>
      <c r="H184" s="505"/>
      <c r="I184" s="505"/>
      <c r="J184" s="505"/>
      <c r="K184" s="505"/>
      <c r="L184" s="505"/>
      <c r="M184" s="505"/>
      <c r="N184" s="505"/>
      <c r="O184" s="505"/>
      <c r="P184" s="505"/>
      <c r="Q184" s="505"/>
      <c r="R184" s="505"/>
      <c r="S184" s="505"/>
      <c r="T184" s="505"/>
      <c r="U184" s="34"/>
      <c r="V184" s="34"/>
      <c r="W184" s="34"/>
      <c r="X184" s="34"/>
      <c r="Y184" s="505"/>
      <c r="Z184" s="505"/>
      <c r="AA184" s="505"/>
    </row>
    <row r="185" spans="2:27" ht="18" customHeight="1">
      <c r="B185" s="505"/>
      <c r="C185" s="505"/>
      <c r="D185" s="505"/>
      <c r="E185" s="505"/>
      <c r="F185" s="505"/>
      <c r="G185" s="505"/>
      <c r="H185" s="505"/>
      <c r="I185" s="505"/>
      <c r="J185" s="505"/>
      <c r="K185" s="505"/>
      <c r="L185" s="505"/>
      <c r="M185" s="505"/>
      <c r="N185" s="505"/>
      <c r="O185" s="505"/>
      <c r="P185" s="505"/>
      <c r="Q185" s="505"/>
      <c r="R185" s="505"/>
      <c r="S185" s="505"/>
      <c r="T185" s="505"/>
      <c r="U185" s="34"/>
      <c r="V185" s="34"/>
      <c r="W185" s="34"/>
      <c r="X185" s="34"/>
      <c r="Y185" s="505"/>
      <c r="Z185" s="505"/>
      <c r="AA185" s="505"/>
    </row>
    <row r="186" spans="2:27" ht="18" customHeight="1">
      <c r="B186" s="505"/>
      <c r="C186" s="505"/>
      <c r="D186" s="505"/>
      <c r="E186" s="505"/>
      <c r="F186" s="505"/>
      <c r="G186" s="505"/>
      <c r="H186" s="505"/>
      <c r="I186" s="505"/>
      <c r="J186" s="505"/>
      <c r="K186" s="505"/>
      <c r="L186" s="505"/>
      <c r="M186" s="505"/>
      <c r="N186" s="505"/>
      <c r="O186" s="505"/>
      <c r="P186" s="505"/>
      <c r="Q186" s="505"/>
      <c r="R186" s="505"/>
      <c r="S186" s="505"/>
      <c r="T186" s="505"/>
      <c r="U186" s="34"/>
      <c r="V186" s="34"/>
      <c r="W186" s="34"/>
      <c r="X186" s="34"/>
      <c r="Y186" s="505"/>
      <c r="Z186" s="505"/>
      <c r="AA186" s="505"/>
    </row>
    <row r="187" spans="2:27" ht="18" customHeight="1">
      <c r="B187" s="505"/>
      <c r="C187" s="505"/>
      <c r="D187" s="505"/>
      <c r="E187" s="505"/>
      <c r="F187" s="505"/>
      <c r="G187" s="505"/>
      <c r="H187" s="505"/>
      <c r="I187" s="505"/>
      <c r="J187" s="505"/>
      <c r="K187" s="505"/>
      <c r="L187" s="505"/>
      <c r="M187" s="505"/>
      <c r="N187" s="505"/>
      <c r="O187" s="505"/>
      <c r="P187" s="505"/>
      <c r="Q187" s="505"/>
      <c r="R187" s="505"/>
      <c r="S187" s="505"/>
      <c r="T187" s="505"/>
      <c r="U187" s="34"/>
      <c r="V187" s="34"/>
      <c r="W187" s="34"/>
      <c r="X187" s="34"/>
      <c r="Y187" s="505"/>
      <c r="Z187" s="505"/>
      <c r="AA187" s="505"/>
    </row>
    <row r="188" spans="2:27" ht="18" customHeight="1">
      <c r="B188" s="505"/>
      <c r="C188" s="505"/>
      <c r="D188" s="505"/>
      <c r="E188" s="505"/>
      <c r="F188" s="505"/>
      <c r="G188" s="505"/>
      <c r="H188" s="505"/>
      <c r="I188" s="505"/>
      <c r="J188" s="505"/>
      <c r="K188" s="505"/>
      <c r="L188" s="505"/>
      <c r="M188" s="505"/>
      <c r="N188" s="505"/>
      <c r="O188" s="505"/>
      <c r="P188" s="505"/>
      <c r="Q188" s="505"/>
      <c r="R188" s="505"/>
      <c r="S188" s="505"/>
      <c r="T188" s="505"/>
      <c r="U188" s="34"/>
      <c r="V188" s="34"/>
      <c r="W188" s="34"/>
      <c r="X188" s="34"/>
      <c r="Y188" s="505"/>
      <c r="Z188" s="505"/>
      <c r="AA188" s="505"/>
    </row>
    <row r="189" spans="2:27" ht="18" customHeight="1">
      <c r="B189" s="505"/>
      <c r="C189" s="505"/>
      <c r="D189" s="505"/>
      <c r="E189" s="505"/>
      <c r="F189" s="505"/>
      <c r="G189" s="505"/>
      <c r="H189" s="505"/>
      <c r="I189" s="505"/>
      <c r="J189" s="505"/>
      <c r="K189" s="505"/>
      <c r="L189" s="505"/>
      <c r="M189" s="505"/>
      <c r="N189" s="505"/>
      <c r="O189" s="505"/>
      <c r="P189" s="505"/>
      <c r="Q189" s="505"/>
      <c r="R189" s="505"/>
      <c r="S189" s="505"/>
      <c r="T189" s="505"/>
      <c r="U189" s="34"/>
      <c r="V189" s="34"/>
      <c r="W189" s="34"/>
      <c r="X189" s="34"/>
      <c r="Y189" s="505"/>
      <c r="Z189" s="505"/>
      <c r="AA189" s="505"/>
    </row>
    <row r="190" spans="2:27" ht="18" customHeight="1">
      <c r="B190" s="505"/>
      <c r="C190" s="505"/>
      <c r="D190" s="505"/>
      <c r="E190" s="505"/>
      <c r="F190" s="505"/>
      <c r="G190" s="505"/>
      <c r="H190" s="505"/>
      <c r="I190" s="505"/>
      <c r="J190" s="505"/>
      <c r="K190" s="505"/>
      <c r="L190" s="505"/>
      <c r="M190" s="505"/>
      <c r="N190" s="505"/>
      <c r="O190" s="505"/>
      <c r="P190" s="505"/>
      <c r="Q190" s="505"/>
      <c r="R190" s="505"/>
      <c r="S190" s="505"/>
      <c r="T190" s="505"/>
      <c r="U190" s="34"/>
      <c r="V190" s="34"/>
      <c r="W190" s="34"/>
      <c r="X190" s="34"/>
      <c r="Y190" s="505"/>
      <c r="Z190" s="505"/>
      <c r="AA190" s="505"/>
    </row>
    <row r="191" spans="2:27" ht="18" customHeight="1">
      <c r="B191" s="505"/>
      <c r="C191" s="505"/>
      <c r="D191" s="505"/>
      <c r="E191" s="505"/>
      <c r="F191" s="505"/>
      <c r="G191" s="505"/>
      <c r="H191" s="505"/>
      <c r="I191" s="505"/>
      <c r="J191" s="505"/>
      <c r="K191" s="505"/>
      <c r="L191" s="505"/>
      <c r="M191" s="505"/>
      <c r="N191" s="505"/>
      <c r="O191" s="505"/>
      <c r="P191" s="505"/>
      <c r="Q191" s="505"/>
      <c r="R191" s="505"/>
      <c r="S191" s="505"/>
      <c r="T191" s="505"/>
      <c r="U191" s="34"/>
      <c r="V191" s="34"/>
      <c r="W191" s="34"/>
      <c r="X191" s="34"/>
      <c r="Y191" s="505"/>
      <c r="Z191" s="505"/>
      <c r="AA191" s="505"/>
    </row>
    <row r="192" spans="2:27" ht="18" customHeight="1">
      <c r="B192" s="505"/>
      <c r="C192" s="505"/>
      <c r="D192" s="505"/>
      <c r="E192" s="505"/>
      <c r="F192" s="505"/>
      <c r="G192" s="505"/>
      <c r="H192" s="505"/>
      <c r="I192" s="505"/>
      <c r="J192" s="505"/>
      <c r="K192" s="505"/>
      <c r="L192" s="505"/>
      <c r="M192" s="505"/>
      <c r="N192" s="505"/>
      <c r="O192" s="505"/>
      <c r="P192" s="505"/>
      <c r="Q192" s="505"/>
      <c r="R192" s="505"/>
      <c r="S192" s="505"/>
      <c r="T192" s="505"/>
      <c r="U192" s="34"/>
      <c r="V192" s="34"/>
      <c r="W192" s="34"/>
      <c r="X192" s="34"/>
      <c r="Y192" s="505"/>
      <c r="Z192" s="505"/>
      <c r="AA192" s="505"/>
    </row>
    <row r="193" spans="2:27" ht="18" customHeight="1">
      <c r="B193" s="505"/>
      <c r="C193" s="505"/>
      <c r="D193" s="505"/>
      <c r="E193" s="505"/>
      <c r="F193" s="505"/>
      <c r="G193" s="505"/>
      <c r="H193" s="505"/>
      <c r="I193" s="505"/>
      <c r="J193" s="505"/>
      <c r="K193" s="505"/>
      <c r="L193" s="505"/>
      <c r="M193" s="505"/>
      <c r="N193" s="505"/>
      <c r="O193" s="505"/>
      <c r="P193" s="505"/>
      <c r="Q193" s="505"/>
      <c r="R193" s="505"/>
      <c r="S193" s="505"/>
      <c r="T193" s="505"/>
      <c r="U193" s="34"/>
      <c r="V193" s="34"/>
      <c r="W193" s="34"/>
      <c r="X193" s="34"/>
      <c r="Y193" s="505"/>
      <c r="Z193" s="505"/>
      <c r="AA193" s="505"/>
    </row>
    <row r="194" spans="2:27" ht="18" customHeight="1">
      <c r="B194" s="505"/>
      <c r="C194" s="505"/>
      <c r="D194" s="505"/>
      <c r="E194" s="505"/>
      <c r="F194" s="505"/>
      <c r="G194" s="505"/>
      <c r="H194" s="505"/>
      <c r="I194" s="505"/>
      <c r="J194" s="505"/>
      <c r="K194" s="505"/>
      <c r="L194" s="505"/>
      <c r="M194" s="505"/>
      <c r="N194" s="505"/>
      <c r="O194" s="505"/>
      <c r="P194" s="505"/>
      <c r="Q194" s="505"/>
      <c r="R194" s="505"/>
      <c r="S194" s="505"/>
      <c r="T194" s="505"/>
      <c r="U194" s="34"/>
      <c r="V194" s="34"/>
      <c r="W194" s="34"/>
      <c r="X194" s="34"/>
      <c r="Y194" s="505"/>
      <c r="Z194" s="505"/>
      <c r="AA194" s="505"/>
    </row>
    <row r="195" spans="2:27" ht="18" customHeight="1">
      <c r="B195" s="505"/>
      <c r="C195" s="505"/>
      <c r="D195" s="505"/>
      <c r="E195" s="505"/>
      <c r="F195" s="505"/>
      <c r="G195" s="505"/>
      <c r="H195" s="505"/>
      <c r="I195" s="505"/>
      <c r="J195" s="505"/>
      <c r="K195" s="505"/>
      <c r="L195" s="505"/>
      <c r="M195" s="505"/>
      <c r="N195" s="505"/>
      <c r="O195" s="505"/>
      <c r="P195" s="505"/>
      <c r="Q195" s="505"/>
      <c r="R195" s="505"/>
      <c r="S195" s="505"/>
      <c r="T195" s="505"/>
      <c r="U195" s="34"/>
      <c r="V195" s="34"/>
      <c r="W195" s="34"/>
      <c r="X195" s="34"/>
      <c r="Y195" s="505"/>
      <c r="Z195" s="505"/>
      <c r="AA195" s="505"/>
    </row>
    <row r="196" spans="2:27" ht="18" customHeight="1">
      <c r="B196" s="505"/>
      <c r="C196" s="505"/>
      <c r="D196" s="505"/>
      <c r="E196" s="505"/>
      <c r="F196" s="505"/>
      <c r="G196" s="505"/>
      <c r="H196" s="505"/>
      <c r="I196" s="505"/>
      <c r="J196" s="505"/>
      <c r="K196" s="505"/>
      <c r="L196" s="505"/>
      <c r="M196" s="505"/>
      <c r="N196" s="505"/>
      <c r="O196" s="505"/>
      <c r="P196" s="505"/>
      <c r="Q196" s="505"/>
      <c r="R196" s="505"/>
      <c r="S196" s="505"/>
      <c r="T196" s="505"/>
      <c r="U196" s="34"/>
      <c r="V196" s="34"/>
      <c r="W196" s="34"/>
      <c r="X196" s="34"/>
      <c r="Y196" s="505"/>
      <c r="Z196" s="505"/>
      <c r="AA196" s="505"/>
    </row>
    <row r="197" spans="2:27" ht="18" customHeight="1">
      <c r="B197" s="505"/>
      <c r="C197" s="505"/>
      <c r="D197" s="505"/>
      <c r="E197" s="505"/>
      <c r="F197" s="505"/>
      <c r="G197" s="505"/>
      <c r="H197" s="505"/>
      <c r="I197" s="505"/>
      <c r="J197" s="505"/>
      <c r="K197" s="505"/>
      <c r="L197" s="505"/>
      <c r="M197" s="505"/>
      <c r="N197" s="505"/>
      <c r="O197" s="505"/>
      <c r="P197" s="505"/>
      <c r="Q197" s="505"/>
      <c r="R197" s="505"/>
      <c r="S197" s="505"/>
      <c r="T197" s="505"/>
      <c r="U197" s="34"/>
      <c r="V197" s="34"/>
      <c r="W197" s="34"/>
      <c r="X197" s="34"/>
      <c r="Y197" s="505"/>
      <c r="Z197" s="505"/>
      <c r="AA197" s="505"/>
    </row>
    <row r="198" spans="2:27" ht="18" customHeight="1">
      <c r="B198" s="505"/>
      <c r="C198" s="505"/>
      <c r="D198" s="505"/>
      <c r="E198" s="505"/>
      <c r="F198" s="505"/>
      <c r="G198" s="505"/>
      <c r="H198" s="505"/>
      <c r="I198" s="505"/>
      <c r="J198" s="505"/>
      <c r="K198" s="505"/>
      <c r="L198" s="505"/>
      <c r="M198" s="505"/>
      <c r="N198" s="505"/>
      <c r="O198" s="505"/>
      <c r="P198" s="505"/>
      <c r="Q198" s="505"/>
      <c r="R198" s="505"/>
      <c r="S198" s="505"/>
      <c r="T198" s="505"/>
      <c r="U198" s="34"/>
      <c r="V198" s="34"/>
      <c r="W198" s="34"/>
      <c r="X198" s="34"/>
      <c r="Y198" s="505"/>
      <c r="Z198" s="505"/>
      <c r="AA198" s="505"/>
    </row>
    <row r="199" spans="2:27" ht="18" customHeight="1">
      <c r="B199" s="505"/>
      <c r="C199" s="505"/>
      <c r="D199" s="505"/>
      <c r="E199" s="505"/>
      <c r="F199" s="505"/>
      <c r="G199" s="505"/>
      <c r="H199" s="505"/>
      <c r="I199" s="505"/>
      <c r="J199" s="505"/>
      <c r="K199" s="505"/>
      <c r="L199" s="505"/>
      <c r="M199" s="505"/>
      <c r="N199" s="505"/>
      <c r="O199" s="505"/>
      <c r="P199" s="505"/>
      <c r="Q199" s="505"/>
      <c r="R199" s="505"/>
      <c r="S199" s="505"/>
      <c r="T199" s="505"/>
      <c r="U199" s="34"/>
      <c r="V199" s="34"/>
      <c r="W199" s="34"/>
      <c r="X199" s="34"/>
      <c r="Y199" s="505"/>
      <c r="Z199" s="505"/>
      <c r="AA199" s="505"/>
    </row>
    <row r="200" spans="2:27" ht="18" customHeight="1">
      <c r="B200" s="505"/>
      <c r="C200" s="505"/>
      <c r="D200" s="505"/>
      <c r="E200" s="505"/>
      <c r="F200" s="505"/>
      <c r="G200" s="505"/>
      <c r="H200" s="505"/>
      <c r="I200" s="505"/>
      <c r="J200" s="505"/>
      <c r="K200" s="505"/>
      <c r="L200" s="505"/>
      <c r="M200" s="505"/>
      <c r="N200" s="505"/>
      <c r="O200" s="505"/>
      <c r="P200" s="505"/>
      <c r="Q200" s="505"/>
      <c r="R200" s="505"/>
      <c r="S200" s="505"/>
      <c r="T200" s="505"/>
      <c r="U200" s="34"/>
      <c r="V200" s="34"/>
      <c r="W200" s="34"/>
      <c r="X200" s="34"/>
      <c r="Y200" s="505"/>
      <c r="Z200" s="505"/>
      <c r="AA200" s="505"/>
    </row>
    <row r="201" spans="2:27" ht="18" customHeight="1">
      <c r="B201" s="505"/>
      <c r="C201" s="505"/>
      <c r="D201" s="505"/>
      <c r="E201" s="505"/>
      <c r="F201" s="505"/>
      <c r="G201" s="505"/>
      <c r="H201" s="505"/>
      <c r="I201" s="505"/>
      <c r="J201" s="505"/>
      <c r="K201" s="505"/>
      <c r="L201" s="505"/>
      <c r="M201" s="505"/>
      <c r="N201" s="505"/>
      <c r="O201" s="505"/>
      <c r="P201" s="505"/>
      <c r="Q201" s="505"/>
      <c r="R201" s="505"/>
      <c r="S201" s="505"/>
      <c r="T201" s="505"/>
      <c r="U201" s="34"/>
      <c r="V201" s="34"/>
      <c r="W201" s="34"/>
      <c r="X201" s="34"/>
      <c r="Y201" s="505"/>
      <c r="Z201" s="505"/>
      <c r="AA201" s="505"/>
    </row>
    <row r="202" spans="2:27" ht="18" customHeight="1">
      <c r="B202" s="505"/>
      <c r="C202" s="505"/>
      <c r="D202" s="505"/>
      <c r="E202" s="505"/>
      <c r="F202" s="505"/>
      <c r="G202" s="505"/>
      <c r="H202" s="505"/>
      <c r="I202" s="505"/>
      <c r="J202" s="505"/>
      <c r="K202" s="505"/>
      <c r="L202" s="505"/>
      <c r="M202" s="505"/>
      <c r="N202" s="505"/>
      <c r="O202" s="505"/>
      <c r="P202" s="505"/>
      <c r="Q202" s="505"/>
      <c r="R202" s="505"/>
      <c r="S202" s="505"/>
      <c r="T202" s="505"/>
      <c r="U202" s="34"/>
      <c r="V202" s="34"/>
      <c r="W202" s="34"/>
      <c r="X202" s="34"/>
      <c r="Y202" s="505"/>
      <c r="Z202" s="505"/>
      <c r="AA202" s="505"/>
    </row>
    <row r="203" spans="2:27" ht="18" customHeight="1">
      <c r="B203" s="505"/>
      <c r="C203" s="505"/>
      <c r="D203" s="505"/>
      <c r="E203" s="505"/>
      <c r="F203" s="505"/>
      <c r="G203" s="505"/>
      <c r="H203" s="505"/>
      <c r="I203" s="505"/>
      <c r="J203" s="505"/>
      <c r="K203" s="505"/>
      <c r="L203" s="505"/>
      <c r="M203" s="505"/>
      <c r="N203" s="505"/>
      <c r="O203" s="505"/>
      <c r="P203" s="505"/>
      <c r="Q203" s="505"/>
      <c r="R203" s="505"/>
      <c r="S203" s="505"/>
      <c r="T203" s="505"/>
      <c r="U203" s="34"/>
      <c r="V203" s="34"/>
      <c r="W203" s="34"/>
      <c r="X203" s="34"/>
      <c r="Y203" s="505"/>
      <c r="Z203" s="505"/>
      <c r="AA203" s="505"/>
    </row>
    <row r="204" spans="2:27" ht="18" customHeight="1">
      <c r="B204" s="505"/>
      <c r="C204" s="505"/>
      <c r="D204" s="505"/>
      <c r="E204" s="505"/>
      <c r="F204" s="505"/>
      <c r="G204" s="505"/>
      <c r="H204" s="505"/>
      <c r="I204" s="505"/>
      <c r="J204" s="505"/>
      <c r="K204" s="505"/>
      <c r="L204" s="505"/>
      <c r="M204" s="505"/>
      <c r="N204" s="505"/>
      <c r="O204" s="505"/>
      <c r="P204" s="505"/>
      <c r="Q204" s="505"/>
      <c r="R204" s="505"/>
      <c r="S204" s="505"/>
      <c r="T204" s="505"/>
      <c r="U204" s="34"/>
      <c r="V204" s="34"/>
      <c r="W204" s="34"/>
      <c r="X204" s="34"/>
      <c r="Y204" s="505"/>
      <c r="Z204" s="505"/>
      <c r="AA204" s="505"/>
    </row>
    <row r="205" spans="2:27" ht="18" customHeight="1">
      <c r="B205" s="505"/>
      <c r="C205" s="505"/>
      <c r="D205" s="505"/>
      <c r="E205" s="505"/>
      <c r="F205" s="505"/>
      <c r="G205" s="505"/>
      <c r="H205" s="505"/>
      <c r="I205" s="505"/>
      <c r="J205" s="505"/>
      <c r="K205" s="505"/>
      <c r="L205" s="505"/>
      <c r="M205" s="505"/>
      <c r="N205" s="505"/>
      <c r="O205" s="505"/>
      <c r="P205" s="505"/>
      <c r="Q205" s="505"/>
      <c r="R205" s="505"/>
      <c r="S205" s="505"/>
      <c r="T205" s="505"/>
      <c r="U205" s="34"/>
      <c r="V205" s="34"/>
      <c r="W205" s="34"/>
      <c r="X205" s="34"/>
      <c r="Y205" s="505"/>
      <c r="Z205" s="505"/>
      <c r="AA205" s="505"/>
    </row>
    <row r="206" spans="2:27" ht="18" customHeight="1">
      <c r="B206" s="505"/>
      <c r="C206" s="505"/>
      <c r="D206" s="505"/>
      <c r="E206" s="505"/>
      <c r="F206" s="505"/>
      <c r="G206" s="505"/>
      <c r="H206" s="505"/>
      <c r="I206" s="505"/>
      <c r="J206" s="505"/>
      <c r="K206" s="505"/>
      <c r="L206" s="505"/>
      <c r="M206" s="505"/>
      <c r="N206" s="505"/>
      <c r="O206" s="505"/>
      <c r="P206" s="505"/>
      <c r="Q206" s="505"/>
      <c r="R206" s="505"/>
      <c r="S206" s="505"/>
      <c r="T206" s="505"/>
      <c r="U206" s="34"/>
      <c r="V206" s="34"/>
      <c r="W206" s="34"/>
      <c r="X206" s="34"/>
      <c r="Y206" s="505"/>
      <c r="Z206" s="505"/>
      <c r="AA206" s="505"/>
    </row>
    <row r="207" spans="2:27" ht="18" customHeight="1">
      <c r="B207" s="505"/>
      <c r="C207" s="505"/>
      <c r="D207" s="505"/>
      <c r="E207" s="505"/>
      <c r="F207" s="505"/>
      <c r="G207" s="505"/>
      <c r="H207" s="505"/>
      <c r="I207" s="505"/>
      <c r="J207" s="505"/>
      <c r="K207" s="505"/>
      <c r="L207" s="505"/>
      <c r="M207" s="505"/>
      <c r="N207" s="505"/>
      <c r="O207" s="505"/>
      <c r="P207" s="505"/>
      <c r="Q207" s="505"/>
      <c r="R207" s="505"/>
      <c r="S207" s="505"/>
      <c r="T207" s="505"/>
      <c r="U207" s="34"/>
      <c r="V207" s="34"/>
      <c r="W207" s="34"/>
      <c r="X207" s="34"/>
      <c r="Y207" s="505"/>
      <c r="Z207" s="505"/>
      <c r="AA207" s="505"/>
    </row>
    <row r="208" spans="2:27" ht="18" customHeight="1">
      <c r="B208" s="505"/>
      <c r="C208" s="505"/>
      <c r="D208" s="505"/>
      <c r="E208" s="505"/>
      <c r="F208" s="505"/>
      <c r="G208" s="505"/>
      <c r="H208" s="505"/>
      <c r="I208" s="505"/>
      <c r="J208" s="505"/>
      <c r="K208" s="505"/>
      <c r="L208" s="505"/>
      <c r="M208" s="505"/>
      <c r="N208" s="505"/>
      <c r="O208" s="505"/>
      <c r="P208" s="505"/>
      <c r="Q208" s="505"/>
      <c r="R208" s="505"/>
      <c r="S208" s="505"/>
      <c r="T208" s="505"/>
      <c r="U208" s="34"/>
      <c r="V208" s="34"/>
      <c r="W208" s="34"/>
      <c r="X208" s="34"/>
      <c r="Y208" s="505"/>
      <c r="Z208" s="505"/>
      <c r="AA208" s="505"/>
    </row>
    <row r="209" spans="2:27" ht="18" customHeight="1">
      <c r="B209" s="505"/>
      <c r="C209" s="505"/>
      <c r="D209" s="505"/>
      <c r="E209" s="505"/>
      <c r="F209" s="505"/>
      <c r="G209" s="505"/>
      <c r="H209" s="505"/>
      <c r="I209" s="505"/>
      <c r="J209" s="505"/>
      <c r="K209" s="505"/>
      <c r="L209" s="505"/>
      <c r="M209" s="505"/>
      <c r="N209" s="505"/>
      <c r="O209" s="505"/>
      <c r="P209" s="505"/>
      <c r="Q209" s="505"/>
      <c r="R209" s="505"/>
      <c r="S209" s="505"/>
      <c r="T209" s="505"/>
      <c r="U209" s="34"/>
      <c r="V209" s="34"/>
      <c r="W209" s="34"/>
      <c r="X209" s="34"/>
      <c r="Y209" s="505"/>
      <c r="Z209" s="505"/>
      <c r="AA209" s="505"/>
    </row>
    <row r="210" spans="2:27" ht="18" customHeight="1">
      <c r="B210" s="505"/>
      <c r="C210" s="505"/>
      <c r="D210" s="505"/>
      <c r="E210" s="505"/>
      <c r="F210" s="505"/>
      <c r="G210" s="505"/>
      <c r="H210" s="505"/>
      <c r="I210" s="505"/>
      <c r="J210" s="505"/>
      <c r="K210" s="505"/>
      <c r="L210" s="505"/>
      <c r="M210" s="505"/>
      <c r="N210" s="505"/>
      <c r="O210" s="505"/>
      <c r="P210" s="505"/>
      <c r="Q210" s="505"/>
      <c r="R210" s="505"/>
      <c r="S210" s="505"/>
      <c r="T210" s="505"/>
      <c r="U210" s="34"/>
      <c r="V210" s="34"/>
      <c r="W210" s="34"/>
      <c r="X210" s="34"/>
      <c r="Y210" s="505"/>
      <c r="Z210" s="505"/>
      <c r="AA210" s="505"/>
    </row>
    <row r="211" spans="2:27" ht="18" customHeight="1">
      <c r="B211" s="505"/>
      <c r="C211" s="505"/>
      <c r="D211" s="505"/>
      <c r="E211" s="505"/>
      <c r="F211" s="505"/>
      <c r="G211" s="505"/>
      <c r="H211" s="505"/>
      <c r="I211" s="505"/>
      <c r="J211" s="505"/>
      <c r="K211" s="505"/>
      <c r="L211" s="505"/>
      <c r="M211" s="505"/>
      <c r="N211" s="505"/>
      <c r="O211" s="505"/>
      <c r="P211" s="505"/>
      <c r="Q211" s="505"/>
      <c r="R211" s="505"/>
      <c r="S211" s="505"/>
      <c r="T211" s="505"/>
      <c r="U211" s="34"/>
      <c r="V211" s="34"/>
      <c r="W211" s="34"/>
      <c r="X211" s="34"/>
      <c r="Y211" s="505"/>
      <c r="Z211" s="505"/>
      <c r="AA211" s="505"/>
    </row>
    <row r="212" spans="2:27" ht="18" customHeight="1">
      <c r="B212" s="505"/>
      <c r="C212" s="505"/>
      <c r="D212" s="505"/>
      <c r="E212" s="505"/>
      <c r="F212" s="505"/>
      <c r="G212" s="505"/>
      <c r="H212" s="505"/>
      <c r="I212" s="505"/>
      <c r="J212" s="505"/>
      <c r="K212" s="505"/>
      <c r="L212" s="505"/>
      <c r="M212" s="505"/>
      <c r="N212" s="505"/>
      <c r="O212" s="505"/>
      <c r="P212" s="505"/>
      <c r="Q212" s="505"/>
      <c r="R212" s="505"/>
      <c r="S212" s="505"/>
      <c r="T212" s="505"/>
      <c r="U212" s="34"/>
      <c r="V212" s="34"/>
      <c r="W212" s="34"/>
      <c r="X212" s="34"/>
      <c r="Y212" s="505"/>
      <c r="Z212" s="505"/>
      <c r="AA212" s="505"/>
    </row>
    <row r="213" spans="2:27" ht="18" customHeight="1">
      <c r="B213" s="505"/>
      <c r="C213" s="505"/>
      <c r="D213" s="505"/>
      <c r="E213" s="505"/>
      <c r="F213" s="505"/>
      <c r="G213" s="505"/>
      <c r="H213" s="505"/>
      <c r="I213" s="505"/>
      <c r="J213" s="505"/>
      <c r="K213" s="505"/>
      <c r="L213" s="505"/>
      <c r="M213" s="505"/>
      <c r="N213" s="505"/>
      <c r="O213" s="505"/>
      <c r="P213" s="505"/>
      <c r="Q213" s="505"/>
      <c r="R213" s="505"/>
      <c r="S213" s="505"/>
      <c r="T213" s="505"/>
      <c r="U213" s="34"/>
      <c r="V213" s="34"/>
      <c r="W213" s="34"/>
      <c r="X213" s="34"/>
      <c r="Y213" s="505"/>
      <c r="Z213" s="505"/>
      <c r="AA213" s="505"/>
    </row>
    <row r="214" spans="2:27" ht="18" customHeight="1">
      <c r="B214" s="505"/>
      <c r="C214" s="505"/>
      <c r="D214" s="505"/>
      <c r="E214" s="505"/>
      <c r="F214" s="505"/>
      <c r="G214" s="505"/>
      <c r="H214" s="505"/>
      <c r="I214" s="505"/>
      <c r="J214" s="505"/>
      <c r="K214" s="505"/>
      <c r="L214" s="505"/>
      <c r="M214" s="505"/>
      <c r="N214" s="505"/>
      <c r="O214" s="505"/>
      <c r="P214" s="505"/>
      <c r="Q214" s="505"/>
      <c r="R214" s="505"/>
      <c r="S214" s="505"/>
      <c r="T214" s="505"/>
      <c r="U214" s="34"/>
      <c r="V214" s="34"/>
      <c r="W214" s="34"/>
      <c r="X214" s="34"/>
      <c r="Y214" s="505"/>
      <c r="Z214" s="505"/>
      <c r="AA214" s="505"/>
    </row>
    <row r="215" spans="2:27" ht="18" customHeight="1">
      <c r="B215" s="505"/>
      <c r="C215" s="505"/>
      <c r="D215" s="505"/>
      <c r="E215" s="505"/>
      <c r="F215" s="505"/>
      <c r="G215" s="505"/>
      <c r="H215" s="505"/>
      <c r="I215" s="505"/>
      <c r="J215" s="505"/>
      <c r="K215" s="505"/>
      <c r="L215" s="505"/>
      <c r="M215" s="505"/>
      <c r="N215" s="505"/>
      <c r="O215" s="505"/>
      <c r="P215" s="505"/>
      <c r="Q215" s="505"/>
      <c r="R215" s="505"/>
      <c r="S215" s="505"/>
      <c r="T215" s="505"/>
      <c r="U215" s="34"/>
      <c r="V215" s="34"/>
      <c r="W215" s="34"/>
      <c r="X215" s="34"/>
      <c r="Y215" s="505"/>
      <c r="Z215" s="505"/>
      <c r="AA215" s="505"/>
    </row>
    <row r="216" spans="2:27" ht="18" customHeight="1">
      <c r="B216" s="505"/>
      <c r="C216" s="505"/>
      <c r="D216" s="505"/>
      <c r="E216" s="505"/>
      <c r="F216" s="505"/>
      <c r="G216" s="505"/>
      <c r="H216" s="505"/>
      <c r="I216" s="505"/>
      <c r="J216" s="505"/>
      <c r="K216" s="505"/>
      <c r="L216" s="505"/>
      <c r="M216" s="505"/>
      <c r="N216" s="505"/>
      <c r="O216" s="505"/>
      <c r="P216" s="505"/>
      <c r="Q216" s="505"/>
      <c r="R216" s="505"/>
      <c r="S216" s="505"/>
      <c r="T216" s="505"/>
      <c r="U216" s="34"/>
      <c r="V216" s="34"/>
      <c r="W216" s="34"/>
      <c r="X216" s="34"/>
      <c r="Y216" s="505"/>
      <c r="Z216" s="505"/>
      <c r="AA216" s="505"/>
    </row>
    <row r="217" spans="2:27" ht="18" customHeight="1">
      <c r="B217" s="505"/>
      <c r="C217" s="505"/>
      <c r="D217" s="505"/>
      <c r="E217" s="505"/>
      <c r="F217" s="505"/>
      <c r="G217" s="505"/>
      <c r="H217" s="505"/>
      <c r="I217" s="505"/>
      <c r="J217" s="505"/>
      <c r="K217" s="505"/>
      <c r="L217" s="505"/>
      <c r="M217" s="505"/>
      <c r="N217" s="505"/>
      <c r="O217" s="505"/>
      <c r="P217" s="505"/>
      <c r="Q217" s="505"/>
      <c r="R217" s="505"/>
      <c r="S217" s="505"/>
      <c r="T217" s="505"/>
      <c r="U217" s="34"/>
      <c r="V217" s="34"/>
      <c r="W217" s="34"/>
      <c r="X217" s="34"/>
      <c r="Y217" s="505"/>
      <c r="Z217" s="505"/>
      <c r="AA217" s="505"/>
    </row>
    <row r="218" spans="2:27" ht="18" customHeight="1">
      <c r="B218" s="505"/>
      <c r="C218" s="505"/>
      <c r="D218" s="505"/>
      <c r="E218" s="505"/>
      <c r="F218" s="505"/>
      <c r="G218" s="505"/>
      <c r="H218" s="505"/>
      <c r="I218" s="505"/>
      <c r="J218" s="505"/>
      <c r="K218" s="505"/>
      <c r="L218" s="505"/>
      <c r="M218" s="505"/>
      <c r="N218" s="505"/>
      <c r="O218" s="505"/>
      <c r="P218" s="505"/>
      <c r="Q218" s="505"/>
      <c r="R218" s="505"/>
      <c r="S218" s="505"/>
      <c r="T218" s="505"/>
      <c r="U218" s="34"/>
      <c r="V218" s="34"/>
      <c r="W218" s="34"/>
      <c r="X218" s="34"/>
      <c r="Y218" s="505"/>
      <c r="Z218" s="505"/>
      <c r="AA218" s="505"/>
    </row>
    <row r="219" spans="2:27" ht="18" customHeight="1">
      <c r="B219" s="505"/>
      <c r="C219" s="505"/>
      <c r="D219" s="505"/>
      <c r="E219" s="505"/>
      <c r="F219" s="505"/>
      <c r="G219" s="505"/>
      <c r="H219" s="505"/>
      <c r="I219" s="505"/>
      <c r="J219" s="505"/>
      <c r="K219" s="505"/>
      <c r="L219" s="505"/>
      <c r="M219" s="505"/>
      <c r="N219" s="505"/>
      <c r="O219" s="505"/>
      <c r="P219" s="505"/>
      <c r="Q219" s="505"/>
      <c r="R219" s="505"/>
      <c r="S219" s="505"/>
      <c r="T219" s="505"/>
      <c r="U219" s="34"/>
      <c r="V219" s="34"/>
      <c r="W219" s="34"/>
      <c r="X219" s="34"/>
      <c r="Y219" s="505"/>
      <c r="Z219" s="505"/>
      <c r="AA219" s="505"/>
    </row>
    <row r="220" spans="2:27" ht="18" customHeight="1">
      <c r="B220" s="505"/>
      <c r="C220" s="505"/>
      <c r="D220" s="505"/>
      <c r="E220" s="505"/>
      <c r="F220" s="505"/>
      <c r="G220" s="505"/>
      <c r="H220" s="505"/>
      <c r="I220" s="505"/>
      <c r="J220" s="505"/>
      <c r="K220" s="505"/>
      <c r="L220" s="505"/>
      <c r="M220" s="505"/>
      <c r="N220" s="505"/>
      <c r="O220" s="505"/>
      <c r="P220" s="505"/>
      <c r="Q220" s="505"/>
      <c r="R220" s="505"/>
      <c r="S220" s="505"/>
      <c r="T220" s="505"/>
      <c r="U220" s="34"/>
      <c r="V220" s="34"/>
      <c r="W220" s="34"/>
      <c r="X220" s="34"/>
      <c r="Y220" s="505"/>
      <c r="Z220" s="505"/>
      <c r="AA220" s="505"/>
    </row>
    <row r="221" spans="2:27" ht="18" customHeight="1">
      <c r="B221" s="505"/>
      <c r="C221" s="505"/>
      <c r="D221" s="505"/>
      <c r="E221" s="505"/>
      <c r="F221" s="505"/>
      <c r="G221" s="505"/>
      <c r="H221" s="505"/>
      <c r="I221" s="505"/>
      <c r="J221" s="505"/>
      <c r="K221" s="505"/>
      <c r="L221" s="505"/>
      <c r="M221" s="505"/>
      <c r="N221" s="505"/>
      <c r="O221" s="505"/>
      <c r="P221" s="505"/>
      <c r="Q221" s="505"/>
      <c r="R221" s="505"/>
      <c r="S221" s="505"/>
      <c r="T221" s="505"/>
      <c r="U221" s="34"/>
      <c r="V221" s="34"/>
      <c r="W221" s="34"/>
      <c r="X221" s="34"/>
      <c r="Y221" s="505"/>
      <c r="Z221" s="505"/>
      <c r="AA221" s="505"/>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49" sqref="AA149"/>
    </sheetView>
  </sheetViews>
  <sheetFormatPr defaultColWidth="3.625" defaultRowHeight="18" customHeight="1"/>
  <cols>
    <col min="1" max="24" width="3.375" style="186" customWidth="1"/>
    <col min="25" max="16384" width="3.625" style="186"/>
  </cols>
  <sheetData>
    <row r="1" spans="1:34" ht="18" customHeight="1">
      <c r="A1" s="185" t="s">
        <v>133</v>
      </c>
      <c r="AB1" s="186" t="s">
        <v>125</v>
      </c>
    </row>
    <row r="2" spans="1:34" ht="18" customHeight="1">
      <c r="A2" s="1090" t="s">
        <v>819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row>
    <row r="3" spans="1:34" ht="18" customHeight="1">
      <c r="A3" s="1081"/>
      <c r="B3" s="1082"/>
      <c r="C3" s="1082"/>
      <c r="D3" s="1082"/>
      <c r="E3" s="1082"/>
      <c r="F3" s="1082"/>
      <c r="G3" s="1082"/>
      <c r="H3" s="1082"/>
      <c r="I3" s="1082"/>
      <c r="J3" s="1082"/>
      <c r="K3" s="1082"/>
      <c r="L3" s="1082"/>
      <c r="M3" s="1082"/>
      <c r="N3" s="1082"/>
      <c r="O3" s="1082"/>
      <c r="P3" s="1082"/>
      <c r="Q3" s="1082"/>
      <c r="R3" s="1082"/>
      <c r="S3" s="1082"/>
      <c r="T3" s="1082"/>
      <c r="U3" s="1082"/>
      <c r="V3" s="1082"/>
      <c r="W3" s="1082"/>
      <c r="X3" s="1083"/>
    </row>
    <row r="4" spans="1:34" ht="18" customHeight="1">
      <c r="A4" s="1084"/>
      <c r="B4" s="1085"/>
      <c r="C4" s="1085"/>
      <c r="D4" s="1085"/>
      <c r="E4" s="1085"/>
      <c r="F4" s="1085"/>
      <c r="G4" s="1085"/>
      <c r="H4" s="1085"/>
      <c r="I4" s="1085"/>
      <c r="J4" s="1085"/>
      <c r="K4" s="1085"/>
      <c r="L4" s="1085"/>
      <c r="M4" s="1085"/>
      <c r="N4" s="1085"/>
      <c r="O4" s="1085"/>
      <c r="P4" s="1085"/>
      <c r="Q4" s="1085"/>
      <c r="R4" s="1085"/>
      <c r="S4" s="1085"/>
      <c r="T4" s="1085"/>
      <c r="U4" s="1085"/>
      <c r="V4" s="1085"/>
      <c r="W4" s="1085"/>
      <c r="X4" s="1086"/>
    </row>
    <row r="5" spans="1:34" ht="18" customHeight="1">
      <c r="A5" s="1084"/>
      <c r="B5" s="1085"/>
      <c r="C5" s="1085"/>
      <c r="D5" s="1085"/>
      <c r="E5" s="1085"/>
      <c r="F5" s="1085"/>
      <c r="G5" s="1085"/>
      <c r="H5" s="1085"/>
      <c r="I5" s="1085"/>
      <c r="J5" s="1085"/>
      <c r="K5" s="1085"/>
      <c r="L5" s="1085"/>
      <c r="M5" s="1085"/>
      <c r="N5" s="1085"/>
      <c r="O5" s="1085"/>
      <c r="P5" s="1085"/>
      <c r="Q5" s="1085"/>
      <c r="R5" s="1085"/>
      <c r="S5" s="1085"/>
      <c r="T5" s="1085"/>
      <c r="U5" s="1085"/>
      <c r="V5" s="1085"/>
      <c r="W5" s="1085"/>
      <c r="X5" s="1086"/>
      <c r="AB5" s="1091"/>
      <c r="AC5" s="1091"/>
      <c r="AD5" s="1091"/>
      <c r="AE5" s="1091"/>
      <c r="AF5" s="1091"/>
      <c r="AG5" s="1091"/>
      <c r="AH5" s="1091"/>
    </row>
    <row r="6" spans="1:34" ht="18" customHeight="1">
      <c r="A6" s="1084"/>
      <c r="B6" s="1085"/>
      <c r="C6" s="1085"/>
      <c r="D6" s="1085"/>
      <c r="E6" s="1085"/>
      <c r="F6" s="1085"/>
      <c r="G6" s="1085"/>
      <c r="H6" s="1085"/>
      <c r="I6" s="1085"/>
      <c r="J6" s="1085"/>
      <c r="K6" s="1085"/>
      <c r="L6" s="1085"/>
      <c r="M6" s="1085"/>
      <c r="N6" s="1085"/>
      <c r="O6" s="1085"/>
      <c r="P6" s="1085"/>
      <c r="Q6" s="1085"/>
      <c r="R6" s="1085"/>
      <c r="S6" s="1085"/>
      <c r="T6" s="1085"/>
      <c r="U6" s="1085"/>
      <c r="V6" s="1085"/>
      <c r="W6" s="1085"/>
      <c r="X6" s="1086"/>
      <c r="AB6" s="1091"/>
      <c r="AC6" s="1091"/>
      <c r="AD6" s="1091"/>
      <c r="AE6" s="1091"/>
      <c r="AF6" s="1091"/>
      <c r="AG6" s="1091"/>
      <c r="AH6" s="1091"/>
    </row>
    <row r="7" spans="1:34" ht="18" customHeight="1">
      <c r="A7" s="1084"/>
      <c r="B7" s="1085"/>
      <c r="C7" s="1085"/>
      <c r="D7" s="1085"/>
      <c r="E7" s="1085"/>
      <c r="F7" s="1085"/>
      <c r="G7" s="1085"/>
      <c r="H7" s="1085"/>
      <c r="I7" s="1085"/>
      <c r="J7" s="1085"/>
      <c r="K7" s="1085"/>
      <c r="L7" s="1085"/>
      <c r="M7" s="1085"/>
      <c r="N7" s="1085"/>
      <c r="O7" s="1085"/>
      <c r="P7" s="1085"/>
      <c r="Q7" s="1085"/>
      <c r="R7" s="1085"/>
      <c r="S7" s="1085"/>
      <c r="T7" s="1085"/>
      <c r="U7" s="1085"/>
      <c r="V7" s="1085"/>
      <c r="W7" s="1085"/>
      <c r="X7" s="1086"/>
      <c r="AB7" s="1091"/>
      <c r="AC7" s="1091"/>
      <c r="AD7" s="1091"/>
      <c r="AE7" s="1091"/>
      <c r="AF7" s="1091"/>
      <c r="AG7" s="1091"/>
      <c r="AH7" s="1091"/>
    </row>
    <row r="8" spans="1:34" ht="18" customHeight="1">
      <c r="A8" s="1084"/>
      <c r="B8" s="1085"/>
      <c r="C8" s="1085"/>
      <c r="D8" s="1085"/>
      <c r="E8" s="1085"/>
      <c r="F8" s="1085"/>
      <c r="G8" s="1085"/>
      <c r="H8" s="1085"/>
      <c r="I8" s="1085"/>
      <c r="J8" s="1085"/>
      <c r="K8" s="1085"/>
      <c r="L8" s="1085"/>
      <c r="M8" s="1085"/>
      <c r="N8" s="1085"/>
      <c r="O8" s="1085"/>
      <c r="P8" s="1085"/>
      <c r="Q8" s="1085"/>
      <c r="R8" s="1085"/>
      <c r="S8" s="1085"/>
      <c r="T8" s="1085"/>
      <c r="U8" s="1085"/>
      <c r="V8" s="1085"/>
      <c r="W8" s="1085"/>
      <c r="X8" s="1086"/>
      <c r="AB8" s="1091"/>
      <c r="AC8" s="1091"/>
      <c r="AD8" s="1091"/>
      <c r="AE8" s="1091"/>
      <c r="AF8" s="1091"/>
      <c r="AG8" s="1091"/>
      <c r="AH8" s="1091"/>
    </row>
    <row r="9" spans="1:34" ht="18" customHeight="1">
      <c r="A9" s="1087"/>
      <c r="B9" s="1088"/>
      <c r="C9" s="1088"/>
      <c r="D9" s="1088"/>
      <c r="E9" s="1088"/>
      <c r="F9" s="1088"/>
      <c r="G9" s="1088"/>
      <c r="H9" s="1088"/>
      <c r="I9" s="1088"/>
      <c r="J9" s="1088"/>
      <c r="K9" s="1088"/>
      <c r="L9" s="1088"/>
      <c r="M9" s="1088"/>
      <c r="N9" s="1088"/>
      <c r="O9" s="1088"/>
      <c r="P9" s="1088"/>
      <c r="Q9" s="1088"/>
      <c r="R9" s="1088"/>
      <c r="S9" s="1088"/>
      <c r="T9" s="1088"/>
      <c r="U9" s="1088"/>
      <c r="V9" s="1088"/>
      <c r="W9" s="1088"/>
      <c r="X9" s="1089"/>
      <c r="AB9" s="1091"/>
      <c r="AC9" s="1091"/>
      <c r="AD9" s="1091"/>
      <c r="AE9" s="1091"/>
      <c r="AF9" s="1091"/>
      <c r="AG9" s="1091"/>
      <c r="AH9" s="1091"/>
    </row>
    <row r="10" spans="1:34" ht="18" customHeight="1">
      <c r="A10" s="187" t="s">
        <v>132</v>
      </c>
      <c r="AB10" s="1091"/>
      <c r="AC10" s="1091"/>
      <c r="AD10" s="1091"/>
      <c r="AE10" s="1091"/>
      <c r="AF10" s="1091"/>
      <c r="AG10" s="1091"/>
      <c r="AH10" s="1091"/>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820</v>
      </c>
      <c r="B12" s="52"/>
      <c r="C12" s="415"/>
      <c r="D12" s="416"/>
      <c r="E12" s="416"/>
      <c r="F12" s="416"/>
      <c r="G12" s="416"/>
      <c r="H12" s="416"/>
      <c r="I12" s="416"/>
      <c r="J12" s="189"/>
      <c r="K12" s="189"/>
      <c r="L12" s="189"/>
      <c r="M12" s="189"/>
      <c r="N12" s="189"/>
      <c r="O12" s="189"/>
      <c r="P12" s="189"/>
      <c r="Q12" s="189"/>
      <c r="R12" s="189"/>
      <c r="S12" s="189"/>
      <c r="T12" s="189"/>
      <c r="U12" s="189"/>
      <c r="V12" s="189"/>
      <c r="W12" s="189"/>
      <c r="X12" s="189"/>
    </row>
    <row r="13" spans="1:34" ht="18" customHeight="1">
      <c r="A13" s="1081"/>
      <c r="B13" s="1082"/>
      <c r="C13" s="1082"/>
      <c r="D13" s="1082"/>
      <c r="E13" s="1082"/>
      <c r="F13" s="1082"/>
      <c r="G13" s="1082"/>
      <c r="H13" s="1082"/>
      <c r="I13" s="1082"/>
      <c r="J13" s="1082"/>
      <c r="K13" s="1082"/>
      <c r="L13" s="1082"/>
      <c r="M13" s="1082"/>
      <c r="N13" s="1082"/>
      <c r="O13" s="1082"/>
      <c r="P13" s="1082"/>
      <c r="Q13" s="1082"/>
      <c r="R13" s="1082"/>
      <c r="S13" s="1082"/>
      <c r="T13" s="1082"/>
      <c r="U13" s="1082"/>
      <c r="V13" s="1082"/>
      <c r="W13" s="1082"/>
      <c r="X13" s="1083"/>
      <c r="AH13" s="190"/>
    </row>
    <row r="14" spans="1:34" ht="18" customHeight="1">
      <c r="A14" s="1084"/>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6"/>
    </row>
    <row r="15" spans="1:34" ht="18" customHeight="1">
      <c r="A15" s="1084"/>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6"/>
    </row>
    <row r="16" spans="1:34" ht="18" customHeight="1">
      <c r="A16" s="1084"/>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6"/>
      <c r="AD16" s="29"/>
    </row>
    <row r="17" spans="1:24" ht="18" customHeight="1">
      <c r="A17" s="1084"/>
      <c r="B17" s="1085"/>
      <c r="C17" s="1085"/>
      <c r="D17" s="1085"/>
      <c r="E17" s="1085"/>
      <c r="F17" s="1085"/>
      <c r="G17" s="1085"/>
      <c r="H17" s="1085"/>
      <c r="I17" s="1085"/>
      <c r="J17" s="1085"/>
      <c r="K17" s="1085"/>
      <c r="L17" s="1085"/>
      <c r="M17" s="1085"/>
      <c r="N17" s="1085"/>
      <c r="O17" s="1085"/>
      <c r="P17" s="1085"/>
      <c r="Q17" s="1085"/>
      <c r="R17" s="1085"/>
      <c r="S17" s="1085"/>
      <c r="T17" s="1085"/>
      <c r="U17" s="1085"/>
      <c r="V17" s="1085"/>
      <c r="W17" s="1085"/>
      <c r="X17" s="1086"/>
    </row>
    <row r="18" spans="1:24" ht="18" customHeight="1">
      <c r="A18" s="1084"/>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6"/>
    </row>
    <row r="19" spans="1:24" ht="18" customHeight="1">
      <c r="A19" s="1087"/>
      <c r="B19" s="1088"/>
      <c r="C19" s="1088"/>
      <c r="D19" s="1088"/>
      <c r="E19" s="1088"/>
      <c r="F19" s="1088"/>
      <c r="G19" s="1088"/>
      <c r="H19" s="1088"/>
      <c r="I19" s="1088"/>
      <c r="J19" s="1088"/>
      <c r="K19" s="1088"/>
      <c r="L19" s="1088"/>
      <c r="M19" s="1088"/>
      <c r="N19" s="1088"/>
      <c r="O19" s="1088"/>
      <c r="P19" s="1088"/>
      <c r="Q19" s="1088"/>
      <c r="R19" s="1088"/>
      <c r="S19" s="1088"/>
      <c r="T19" s="1088"/>
      <c r="U19" s="1088"/>
      <c r="V19" s="1088"/>
      <c r="W19" s="1088"/>
      <c r="X19" s="1089"/>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417" t="s">
        <v>821</v>
      </c>
      <c r="B21" s="52"/>
      <c r="C21" s="52"/>
      <c r="D21" s="52"/>
      <c r="E21" s="52"/>
      <c r="F21" s="52"/>
      <c r="G21" s="52"/>
      <c r="H21" s="52"/>
      <c r="I21" s="52"/>
      <c r="J21" s="52"/>
    </row>
    <row r="22" spans="1:24" ht="18" customHeight="1">
      <c r="A22" s="1092"/>
      <c r="B22" s="1093"/>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4"/>
    </row>
    <row r="23" spans="1:24" ht="18" customHeight="1">
      <c r="A23" s="1095"/>
      <c r="B23" s="1096"/>
      <c r="C23" s="1096"/>
      <c r="D23" s="1096"/>
      <c r="E23" s="1096"/>
      <c r="F23" s="1096"/>
      <c r="G23" s="1096"/>
      <c r="H23" s="1096"/>
      <c r="I23" s="1096"/>
      <c r="J23" s="1096"/>
      <c r="K23" s="1096"/>
      <c r="L23" s="1096"/>
      <c r="M23" s="1096"/>
      <c r="N23" s="1096"/>
      <c r="O23" s="1096"/>
      <c r="P23" s="1096"/>
      <c r="Q23" s="1096"/>
      <c r="R23" s="1096"/>
      <c r="S23" s="1096"/>
      <c r="T23" s="1096"/>
      <c r="U23" s="1096"/>
      <c r="V23" s="1096"/>
      <c r="W23" s="1096"/>
      <c r="X23" s="1097"/>
    </row>
    <row r="24" spans="1:24" ht="18" customHeight="1">
      <c r="A24" s="1095"/>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7"/>
    </row>
    <row r="25" spans="1:24" ht="18" customHeight="1">
      <c r="A25" s="1095"/>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7"/>
    </row>
    <row r="26" spans="1:24" ht="18" customHeight="1">
      <c r="A26" s="1095"/>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7"/>
    </row>
    <row r="27" spans="1:24" ht="18" customHeight="1">
      <c r="A27" s="1095"/>
      <c r="B27" s="1096"/>
      <c r="C27" s="1096"/>
      <c r="D27" s="1096"/>
      <c r="E27" s="1096"/>
      <c r="F27" s="1096"/>
      <c r="G27" s="1096"/>
      <c r="H27" s="1096"/>
      <c r="I27" s="1096"/>
      <c r="J27" s="1096"/>
      <c r="K27" s="1096"/>
      <c r="L27" s="1096"/>
      <c r="M27" s="1096"/>
      <c r="N27" s="1096"/>
      <c r="O27" s="1096"/>
      <c r="P27" s="1096"/>
      <c r="Q27" s="1096"/>
      <c r="R27" s="1096"/>
      <c r="S27" s="1096"/>
      <c r="T27" s="1096"/>
      <c r="U27" s="1096"/>
      <c r="V27" s="1096"/>
      <c r="W27" s="1096"/>
      <c r="X27" s="1097"/>
    </row>
    <row r="28" spans="1:24" ht="18" customHeight="1">
      <c r="A28" s="1098"/>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100"/>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417" t="s">
        <v>822</v>
      </c>
      <c r="B30" s="52"/>
      <c r="C30" s="52"/>
      <c r="D30" s="52"/>
      <c r="E30" s="52"/>
      <c r="F30" s="52"/>
      <c r="G30" s="52"/>
      <c r="H30" s="52"/>
      <c r="I30" s="52"/>
      <c r="J30" s="52"/>
      <c r="K30" s="52"/>
    </row>
    <row r="31" spans="1:24" ht="18" customHeight="1">
      <c r="A31" s="1081"/>
      <c r="B31" s="1082"/>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3"/>
    </row>
    <row r="32" spans="1:24" ht="18" customHeight="1">
      <c r="A32" s="1084"/>
      <c r="B32" s="1085"/>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6"/>
    </row>
    <row r="33" spans="1:25" ht="18" customHeight="1">
      <c r="A33" s="1084"/>
      <c r="B33" s="1085"/>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6"/>
    </row>
    <row r="34" spans="1:25" ht="18" customHeight="1">
      <c r="A34" s="1084"/>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6"/>
    </row>
    <row r="35" spans="1:25" ht="18" customHeight="1">
      <c r="A35" s="1084"/>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6"/>
    </row>
    <row r="36" spans="1:25" ht="18" customHeight="1">
      <c r="A36" s="1084"/>
      <c r="B36" s="1085"/>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6"/>
    </row>
    <row r="37" spans="1:25" ht="18" customHeight="1">
      <c r="A37" s="1087"/>
      <c r="B37" s="1088"/>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9"/>
    </row>
    <row r="38" spans="1:25" ht="11.25" customHeight="1"/>
    <row r="39" spans="1:25" ht="18" customHeight="1">
      <c r="A39" s="417" t="s">
        <v>823</v>
      </c>
      <c r="B39" s="52"/>
      <c r="C39" s="52"/>
      <c r="D39" s="52"/>
      <c r="E39" s="52"/>
      <c r="F39" s="52"/>
      <c r="G39" s="52"/>
      <c r="H39" s="52"/>
      <c r="I39" s="52"/>
      <c r="J39" s="52"/>
      <c r="K39" s="52"/>
    </row>
    <row r="40" spans="1:25" ht="18" customHeight="1">
      <c r="A40" s="1103"/>
      <c r="B40" s="1104"/>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5"/>
    </row>
    <row r="41" spans="1:25" ht="18" customHeight="1">
      <c r="A41" s="1106"/>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8"/>
    </row>
    <row r="42" spans="1:25" ht="18" customHeight="1">
      <c r="A42" s="1106"/>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8"/>
      <c r="Y42" s="277"/>
    </row>
    <row r="43" spans="1:25" ht="18" customHeight="1">
      <c r="A43" s="1106"/>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8"/>
      <c r="Y43" s="277"/>
    </row>
    <row r="44" spans="1:25" ht="18" customHeight="1">
      <c r="A44" s="1106"/>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8"/>
      <c r="Y44" s="277"/>
    </row>
    <row r="45" spans="1:25" ht="9" customHeight="1">
      <c r="A45" s="1106"/>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8"/>
    </row>
    <row r="46" spans="1:25" ht="18" customHeight="1">
      <c r="A46" s="1109"/>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1"/>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417" t="s">
        <v>824</v>
      </c>
      <c r="B48" s="52"/>
      <c r="C48" s="52"/>
      <c r="D48" s="52"/>
      <c r="E48" s="52"/>
      <c r="F48" s="52"/>
      <c r="G48" s="52"/>
      <c r="H48" s="52"/>
      <c r="I48" s="52"/>
      <c r="J48" s="52"/>
      <c r="K48" s="52"/>
    </row>
    <row r="49" spans="1:25" ht="18" customHeight="1">
      <c r="A49" s="1103"/>
      <c r="B49" s="1104"/>
      <c r="C49" s="1104"/>
      <c r="D49" s="1104"/>
      <c r="E49" s="1104"/>
      <c r="F49" s="1104"/>
      <c r="G49" s="1104"/>
      <c r="H49" s="1104"/>
      <c r="I49" s="1104"/>
      <c r="J49" s="1104"/>
      <c r="K49" s="1104"/>
      <c r="L49" s="1104"/>
      <c r="M49" s="1104"/>
      <c r="N49" s="1104"/>
      <c r="O49" s="1104"/>
      <c r="P49" s="1104"/>
      <c r="Q49" s="1104"/>
      <c r="R49" s="1104"/>
      <c r="S49" s="1104"/>
      <c r="T49" s="1104"/>
      <c r="U49" s="1104"/>
      <c r="V49" s="1104"/>
      <c r="W49" s="1104"/>
      <c r="X49" s="1105"/>
    </row>
    <row r="50" spans="1:25" ht="9" customHeight="1">
      <c r="A50" s="1106"/>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8"/>
    </row>
    <row r="51" spans="1:25" ht="18" customHeight="1">
      <c r="A51" s="1106"/>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8"/>
    </row>
    <row r="52" spans="1:25" ht="18" customHeight="1">
      <c r="A52" s="1106"/>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8"/>
    </row>
    <row r="53" spans="1:25" ht="18" customHeight="1">
      <c r="A53" s="1106"/>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8"/>
    </row>
    <row r="54" spans="1:25" ht="9.75" customHeight="1">
      <c r="A54" s="1106"/>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8"/>
    </row>
    <row r="55" spans="1:25" ht="18" customHeight="1">
      <c r="A55" s="1109"/>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1"/>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417" t="s">
        <v>825</v>
      </c>
      <c r="B57" s="52"/>
      <c r="C57" s="52"/>
      <c r="D57" s="52"/>
      <c r="E57" s="52"/>
      <c r="F57" s="52"/>
      <c r="G57" s="52"/>
      <c r="H57" s="52"/>
      <c r="I57" s="52"/>
      <c r="J57" s="52"/>
      <c r="K57" s="52"/>
      <c r="Y57" s="129"/>
    </row>
    <row r="58" spans="1:25" ht="18" customHeight="1">
      <c r="A58" s="1103"/>
      <c r="B58" s="1104"/>
      <c r="C58" s="1104"/>
      <c r="D58" s="1104"/>
      <c r="E58" s="1104"/>
      <c r="F58" s="1104"/>
      <c r="G58" s="1104"/>
      <c r="H58" s="1104"/>
      <c r="I58" s="1104"/>
      <c r="J58" s="1104"/>
      <c r="K58" s="1104"/>
      <c r="L58" s="1104"/>
      <c r="M58" s="1104"/>
      <c r="N58" s="1104"/>
      <c r="O58" s="1104"/>
      <c r="P58" s="1104"/>
      <c r="Q58" s="1104"/>
      <c r="R58" s="1104"/>
      <c r="S58" s="1104"/>
      <c r="T58" s="1104"/>
      <c r="U58" s="1104"/>
      <c r="V58" s="1104"/>
      <c r="W58" s="1104"/>
      <c r="X58" s="1105"/>
      <c r="Y58" s="129"/>
    </row>
    <row r="59" spans="1:25" ht="18" customHeight="1">
      <c r="A59" s="1106"/>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8"/>
      <c r="Y59" s="129"/>
    </row>
    <row r="60" spans="1:25" ht="20.25" customHeight="1">
      <c r="A60" s="1106"/>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8"/>
      <c r="Y60" s="129"/>
    </row>
    <row r="61" spans="1:25" ht="25.5" customHeight="1">
      <c r="A61" s="1106"/>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8"/>
      <c r="Y61" s="330"/>
    </row>
    <row r="62" spans="1:25" ht="25.5" customHeight="1">
      <c r="A62" s="1106"/>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8"/>
    </row>
    <row r="63" spans="1:25" ht="18" customHeight="1">
      <c r="A63" s="1106"/>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8"/>
    </row>
    <row r="64" spans="1:25" ht="18" customHeight="1">
      <c r="A64" s="1109"/>
      <c r="B64" s="1110"/>
      <c r="C64" s="1110"/>
      <c r="D64" s="1110"/>
      <c r="E64" s="1110"/>
      <c r="F64" s="1110"/>
      <c r="G64" s="1110"/>
      <c r="H64" s="1110"/>
      <c r="I64" s="1110"/>
      <c r="J64" s="1110"/>
      <c r="K64" s="1110"/>
      <c r="L64" s="1110"/>
      <c r="M64" s="1110"/>
      <c r="N64" s="1110"/>
      <c r="O64" s="1110"/>
      <c r="P64" s="1110"/>
      <c r="Q64" s="1110"/>
      <c r="R64" s="1110"/>
      <c r="S64" s="1110"/>
      <c r="T64" s="1110"/>
      <c r="U64" s="1110"/>
      <c r="V64" s="1110"/>
      <c r="W64" s="1110"/>
      <c r="X64" s="1111"/>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417" t="s">
        <v>826</v>
      </c>
      <c r="B66" s="52"/>
      <c r="C66" s="52"/>
      <c r="D66" s="52"/>
      <c r="E66" s="52"/>
      <c r="F66" s="52"/>
      <c r="G66" s="52"/>
      <c r="H66" s="52"/>
      <c r="I66" s="52"/>
      <c r="J66" s="52"/>
      <c r="K66" s="52"/>
    </row>
    <row r="67" spans="1:24" ht="18" customHeight="1">
      <c r="A67" s="1103"/>
      <c r="B67" s="1104"/>
      <c r="C67" s="1104"/>
      <c r="D67" s="1104"/>
      <c r="E67" s="1104"/>
      <c r="F67" s="1104"/>
      <c r="G67" s="1104"/>
      <c r="H67" s="1104"/>
      <c r="I67" s="1104"/>
      <c r="J67" s="1104"/>
      <c r="K67" s="1104"/>
      <c r="L67" s="1104"/>
      <c r="M67" s="1104"/>
      <c r="N67" s="1104"/>
      <c r="O67" s="1104"/>
      <c r="P67" s="1104"/>
      <c r="Q67" s="1104"/>
      <c r="R67" s="1104"/>
      <c r="S67" s="1104"/>
      <c r="T67" s="1104"/>
      <c r="U67" s="1104"/>
      <c r="V67" s="1104"/>
      <c r="W67" s="1104"/>
      <c r="X67" s="1105"/>
    </row>
    <row r="68" spans="1:24" ht="18" customHeight="1">
      <c r="A68" s="1106"/>
      <c r="B68" s="1107"/>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8"/>
    </row>
    <row r="69" spans="1:24" ht="18" customHeight="1">
      <c r="A69" s="1106"/>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8"/>
    </row>
    <row r="70" spans="1:24" ht="18" customHeight="1">
      <c r="A70" s="1106"/>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8"/>
    </row>
    <row r="71" spans="1:24" ht="11.25" customHeight="1">
      <c r="A71" s="1106"/>
      <c r="B71" s="1107"/>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8"/>
    </row>
    <row r="72" spans="1:24" ht="18" customHeight="1">
      <c r="A72" s="1106"/>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8"/>
    </row>
    <row r="73" spans="1:24" ht="18" customHeight="1">
      <c r="A73" s="1109"/>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c r="X73" s="1111"/>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417" t="s">
        <v>827</v>
      </c>
      <c r="B75" s="52"/>
      <c r="C75" s="52"/>
      <c r="D75" s="52"/>
      <c r="E75" s="52"/>
      <c r="F75" s="52"/>
      <c r="G75" s="52"/>
      <c r="H75" s="52"/>
      <c r="I75" s="52"/>
      <c r="J75" s="52"/>
      <c r="K75" s="52"/>
    </row>
    <row r="76" spans="1:24" ht="18" customHeight="1">
      <c r="A76" s="1081"/>
      <c r="B76" s="1082"/>
      <c r="C76" s="1082"/>
      <c r="D76" s="1082"/>
      <c r="E76" s="1082"/>
      <c r="F76" s="1082"/>
      <c r="G76" s="1082"/>
      <c r="H76" s="1082"/>
      <c r="I76" s="1082"/>
      <c r="J76" s="1082"/>
      <c r="K76" s="1082"/>
      <c r="L76" s="1082"/>
      <c r="M76" s="1082"/>
      <c r="N76" s="1082"/>
      <c r="O76" s="1082"/>
      <c r="P76" s="1082"/>
      <c r="Q76" s="1082"/>
      <c r="R76" s="1082"/>
      <c r="S76" s="1082"/>
      <c r="T76" s="1082"/>
      <c r="U76" s="1082"/>
      <c r="V76" s="1082"/>
      <c r="W76" s="1082"/>
      <c r="X76" s="1083"/>
    </row>
    <row r="77" spans="1:24" ht="18" customHeight="1">
      <c r="A77" s="1084"/>
      <c r="B77" s="1085"/>
      <c r="C77" s="1085"/>
      <c r="D77" s="1085"/>
      <c r="E77" s="1085"/>
      <c r="F77" s="1085"/>
      <c r="G77" s="1085"/>
      <c r="H77" s="1085"/>
      <c r="I77" s="1085"/>
      <c r="J77" s="1085"/>
      <c r="K77" s="1085"/>
      <c r="L77" s="1085"/>
      <c r="M77" s="1085"/>
      <c r="N77" s="1085"/>
      <c r="O77" s="1085"/>
      <c r="P77" s="1085"/>
      <c r="Q77" s="1085"/>
      <c r="R77" s="1085"/>
      <c r="S77" s="1085"/>
      <c r="T77" s="1085"/>
      <c r="U77" s="1085"/>
      <c r="V77" s="1085"/>
      <c r="W77" s="1085"/>
      <c r="X77" s="1086"/>
    </row>
    <row r="78" spans="1:24" ht="18" customHeight="1">
      <c r="A78" s="1084"/>
      <c r="B78" s="1085"/>
      <c r="C78" s="1085"/>
      <c r="D78" s="1085"/>
      <c r="E78" s="1085"/>
      <c r="F78" s="1085"/>
      <c r="G78" s="1085"/>
      <c r="H78" s="1085"/>
      <c r="I78" s="1085"/>
      <c r="J78" s="1085"/>
      <c r="K78" s="1085"/>
      <c r="L78" s="1085"/>
      <c r="M78" s="1085"/>
      <c r="N78" s="1085"/>
      <c r="O78" s="1085"/>
      <c r="P78" s="1085"/>
      <c r="Q78" s="1085"/>
      <c r="R78" s="1085"/>
      <c r="S78" s="1085"/>
      <c r="T78" s="1085"/>
      <c r="U78" s="1085"/>
      <c r="V78" s="1085"/>
      <c r="W78" s="1085"/>
      <c r="X78" s="1086"/>
    </row>
    <row r="79" spans="1:24" ht="18" customHeight="1">
      <c r="A79" s="1084"/>
      <c r="B79" s="1085"/>
      <c r="C79" s="1085"/>
      <c r="D79" s="1085"/>
      <c r="E79" s="1085"/>
      <c r="F79" s="1085"/>
      <c r="G79" s="1085"/>
      <c r="H79" s="1085"/>
      <c r="I79" s="1085"/>
      <c r="J79" s="1085"/>
      <c r="K79" s="1085"/>
      <c r="L79" s="1085"/>
      <c r="M79" s="1085"/>
      <c r="N79" s="1085"/>
      <c r="O79" s="1085"/>
      <c r="P79" s="1085"/>
      <c r="Q79" s="1085"/>
      <c r="R79" s="1085"/>
      <c r="S79" s="1085"/>
      <c r="T79" s="1085"/>
      <c r="U79" s="1085"/>
      <c r="V79" s="1085"/>
      <c r="W79" s="1085"/>
      <c r="X79" s="1086"/>
    </row>
    <row r="80" spans="1:24" ht="18" customHeight="1">
      <c r="A80" s="1084"/>
      <c r="B80" s="1085"/>
      <c r="C80" s="1085"/>
      <c r="D80" s="1085"/>
      <c r="E80" s="1085"/>
      <c r="F80" s="1085"/>
      <c r="G80" s="1085"/>
      <c r="H80" s="1085"/>
      <c r="I80" s="1085"/>
      <c r="J80" s="1085"/>
      <c r="K80" s="1085"/>
      <c r="L80" s="1085"/>
      <c r="M80" s="1085"/>
      <c r="N80" s="1085"/>
      <c r="O80" s="1085"/>
      <c r="P80" s="1085"/>
      <c r="Q80" s="1085"/>
      <c r="R80" s="1085"/>
      <c r="S80" s="1085"/>
      <c r="T80" s="1085"/>
      <c r="U80" s="1085"/>
      <c r="V80" s="1085"/>
      <c r="W80" s="1085"/>
      <c r="X80" s="1086"/>
    </row>
    <row r="81" spans="1:24" ht="11.25" customHeight="1">
      <c r="A81" s="1084"/>
      <c r="B81" s="1085"/>
      <c r="C81" s="1085"/>
      <c r="D81" s="1085"/>
      <c r="E81" s="1085"/>
      <c r="F81" s="1085"/>
      <c r="G81" s="1085"/>
      <c r="H81" s="1085"/>
      <c r="I81" s="1085"/>
      <c r="J81" s="1085"/>
      <c r="K81" s="1085"/>
      <c r="L81" s="1085"/>
      <c r="M81" s="1085"/>
      <c r="N81" s="1085"/>
      <c r="O81" s="1085"/>
      <c r="P81" s="1085"/>
      <c r="Q81" s="1085"/>
      <c r="R81" s="1085"/>
      <c r="S81" s="1085"/>
      <c r="T81" s="1085"/>
      <c r="U81" s="1085"/>
      <c r="V81" s="1085"/>
      <c r="W81" s="1085"/>
      <c r="X81" s="1086"/>
    </row>
    <row r="82" spans="1:24" ht="18" customHeight="1">
      <c r="A82" s="1087"/>
      <c r="B82" s="1088"/>
      <c r="C82" s="1088"/>
      <c r="D82" s="1088"/>
      <c r="E82" s="1088"/>
      <c r="F82" s="1088"/>
      <c r="G82" s="1088"/>
      <c r="H82" s="1088"/>
      <c r="I82" s="1088"/>
      <c r="J82" s="1088"/>
      <c r="K82" s="1088"/>
      <c r="L82" s="1088"/>
      <c r="M82" s="1088"/>
      <c r="N82" s="1088"/>
      <c r="O82" s="1088"/>
      <c r="P82" s="1088"/>
      <c r="Q82" s="1088"/>
      <c r="R82" s="1088"/>
      <c r="S82" s="1088"/>
      <c r="T82" s="1088"/>
      <c r="U82" s="1088"/>
      <c r="V82" s="1088"/>
      <c r="W82" s="1088"/>
      <c r="X82" s="1089"/>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417" t="s">
        <v>828</v>
      </c>
      <c r="B84" s="52"/>
      <c r="C84" s="52"/>
      <c r="D84" s="52"/>
      <c r="E84" s="52"/>
      <c r="F84" s="52"/>
      <c r="G84" s="52"/>
      <c r="H84" s="52"/>
      <c r="I84" s="52"/>
      <c r="J84" s="52"/>
      <c r="K84" s="52"/>
    </row>
    <row r="85" spans="1:24" ht="18" customHeight="1">
      <c r="A85" s="1081"/>
      <c r="B85" s="1082"/>
      <c r="C85" s="1082"/>
      <c r="D85" s="1082"/>
      <c r="E85" s="1082"/>
      <c r="F85" s="1082"/>
      <c r="G85" s="1082"/>
      <c r="H85" s="1082"/>
      <c r="I85" s="1082"/>
      <c r="J85" s="1082"/>
      <c r="K85" s="1082"/>
      <c r="L85" s="1082"/>
      <c r="M85" s="1082"/>
      <c r="N85" s="1082"/>
      <c r="O85" s="1082"/>
      <c r="P85" s="1082"/>
      <c r="Q85" s="1082"/>
      <c r="R85" s="1082"/>
      <c r="S85" s="1082"/>
      <c r="T85" s="1082"/>
      <c r="U85" s="1082"/>
      <c r="V85" s="1082"/>
      <c r="W85" s="1082"/>
      <c r="X85" s="1083"/>
    </row>
    <row r="86" spans="1:24" ht="18" customHeight="1">
      <c r="A86" s="1084"/>
      <c r="B86" s="1085"/>
      <c r="C86" s="1085"/>
      <c r="D86" s="1085"/>
      <c r="E86" s="1085"/>
      <c r="F86" s="1085"/>
      <c r="G86" s="1085"/>
      <c r="H86" s="1085"/>
      <c r="I86" s="1085"/>
      <c r="J86" s="1085"/>
      <c r="K86" s="1085"/>
      <c r="L86" s="1085"/>
      <c r="M86" s="1085"/>
      <c r="N86" s="1085"/>
      <c r="O86" s="1085"/>
      <c r="P86" s="1085"/>
      <c r="Q86" s="1085"/>
      <c r="R86" s="1085"/>
      <c r="S86" s="1085"/>
      <c r="T86" s="1085"/>
      <c r="U86" s="1085"/>
      <c r="V86" s="1085"/>
      <c r="W86" s="1085"/>
      <c r="X86" s="1086"/>
    </row>
    <row r="87" spans="1:24" ht="18" customHeight="1">
      <c r="A87" s="1084"/>
      <c r="B87" s="1085"/>
      <c r="C87" s="1085"/>
      <c r="D87" s="1085"/>
      <c r="E87" s="1085"/>
      <c r="F87" s="1085"/>
      <c r="G87" s="1085"/>
      <c r="H87" s="1085"/>
      <c r="I87" s="1085"/>
      <c r="J87" s="1085"/>
      <c r="K87" s="1085"/>
      <c r="L87" s="1085"/>
      <c r="M87" s="1085"/>
      <c r="N87" s="1085"/>
      <c r="O87" s="1085"/>
      <c r="P87" s="1085"/>
      <c r="Q87" s="1085"/>
      <c r="R87" s="1085"/>
      <c r="S87" s="1085"/>
      <c r="T87" s="1085"/>
      <c r="U87" s="1085"/>
      <c r="V87" s="1085"/>
      <c r="W87" s="1085"/>
      <c r="X87" s="1086"/>
    </row>
    <row r="88" spans="1:24" ht="18" customHeight="1">
      <c r="A88" s="1084"/>
      <c r="B88" s="1085"/>
      <c r="C88" s="1085"/>
      <c r="D88" s="1085"/>
      <c r="E88" s="1085"/>
      <c r="F88" s="1085"/>
      <c r="G88" s="1085"/>
      <c r="H88" s="1085"/>
      <c r="I88" s="1085"/>
      <c r="J88" s="1085"/>
      <c r="K88" s="1085"/>
      <c r="L88" s="1085"/>
      <c r="M88" s="1085"/>
      <c r="N88" s="1085"/>
      <c r="O88" s="1085"/>
      <c r="P88" s="1085"/>
      <c r="Q88" s="1085"/>
      <c r="R88" s="1085"/>
      <c r="S88" s="1085"/>
      <c r="T88" s="1085"/>
      <c r="U88" s="1085"/>
      <c r="V88" s="1085"/>
      <c r="W88" s="1085"/>
      <c r="X88" s="1086"/>
    </row>
    <row r="89" spans="1:24" ht="18" customHeight="1">
      <c r="A89" s="1084"/>
      <c r="B89" s="1085"/>
      <c r="C89" s="1085"/>
      <c r="D89" s="1085"/>
      <c r="E89" s="1085"/>
      <c r="F89" s="1085"/>
      <c r="G89" s="1085"/>
      <c r="H89" s="1085"/>
      <c r="I89" s="1085"/>
      <c r="J89" s="1085"/>
      <c r="K89" s="1085"/>
      <c r="L89" s="1085"/>
      <c r="M89" s="1085"/>
      <c r="N89" s="1085"/>
      <c r="O89" s="1085"/>
      <c r="P89" s="1085"/>
      <c r="Q89" s="1085"/>
      <c r="R89" s="1085"/>
      <c r="S89" s="1085"/>
      <c r="T89" s="1085"/>
      <c r="U89" s="1085"/>
      <c r="V89" s="1085"/>
      <c r="W89" s="1085"/>
      <c r="X89" s="1086"/>
    </row>
    <row r="90" spans="1:24" ht="18" customHeight="1">
      <c r="A90" s="1084"/>
      <c r="B90" s="1085"/>
      <c r="C90" s="1085"/>
      <c r="D90" s="1085"/>
      <c r="E90" s="1085"/>
      <c r="F90" s="1085"/>
      <c r="G90" s="1085"/>
      <c r="H90" s="1085"/>
      <c r="I90" s="1085"/>
      <c r="J90" s="1085"/>
      <c r="K90" s="1085"/>
      <c r="L90" s="1085"/>
      <c r="M90" s="1085"/>
      <c r="N90" s="1085"/>
      <c r="O90" s="1085"/>
      <c r="P90" s="1085"/>
      <c r="Q90" s="1085"/>
      <c r="R90" s="1085"/>
      <c r="S90" s="1085"/>
      <c r="T90" s="1085"/>
      <c r="U90" s="1085"/>
      <c r="V90" s="1085"/>
      <c r="W90" s="1085"/>
      <c r="X90" s="1086"/>
    </row>
    <row r="91" spans="1:24" ht="18" customHeight="1">
      <c r="A91" s="1087"/>
      <c r="B91" s="1088"/>
      <c r="C91" s="1088"/>
      <c r="D91" s="1088"/>
      <c r="E91" s="1088"/>
      <c r="F91" s="1088"/>
      <c r="G91" s="1088"/>
      <c r="H91" s="1088"/>
      <c r="I91" s="1088"/>
      <c r="J91" s="1088"/>
      <c r="K91" s="1088"/>
      <c r="L91" s="1088"/>
      <c r="M91" s="1088"/>
      <c r="N91" s="1088"/>
      <c r="O91" s="1088"/>
      <c r="P91" s="1088"/>
      <c r="Q91" s="1088"/>
      <c r="R91" s="1088"/>
      <c r="S91" s="1088"/>
      <c r="T91" s="1088"/>
      <c r="U91" s="1088"/>
      <c r="V91" s="1088"/>
      <c r="W91" s="1088"/>
      <c r="X91" s="1089"/>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417" t="s">
        <v>829</v>
      </c>
      <c r="B93" s="52"/>
      <c r="C93" s="52"/>
      <c r="D93" s="52"/>
      <c r="E93" s="52"/>
      <c r="F93" s="52"/>
      <c r="G93" s="52"/>
      <c r="H93" s="52"/>
      <c r="I93" s="52"/>
      <c r="J93" s="52"/>
      <c r="K93" s="52"/>
    </row>
    <row r="94" spans="1:24" ht="18" customHeight="1">
      <c r="A94" s="1081"/>
      <c r="B94" s="1082"/>
      <c r="C94" s="1082"/>
      <c r="D94" s="1082"/>
      <c r="E94" s="1082"/>
      <c r="F94" s="1082"/>
      <c r="G94" s="1082"/>
      <c r="H94" s="1082"/>
      <c r="I94" s="1082"/>
      <c r="J94" s="1082"/>
      <c r="K94" s="1082"/>
      <c r="L94" s="1082"/>
      <c r="M94" s="1082"/>
      <c r="N94" s="1082"/>
      <c r="O94" s="1082"/>
      <c r="P94" s="1082"/>
      <c r="Q94" s="1082"/>
      <c r="R94" s="1082"/>
      <c r="S94" s="1082"/>
      <c r="T94" s="1082"/>
      <c r="U94" s="1082"/>
      <c r="V94" s="1082"/>
      <c r="W94" s="1082"/>
      <c r="X94" s="1083"/>
    </row>
    <row r="95" spans="1:24" ht="18" customHeight="1">
      <c r="A95" s="1084"/>
      <c r="B95" s="1085"/>
      <c r="C95" s="1085"/>
      <c r="D95" s="1085"/>
      <c r="E95" s="1085"/>
      <c r="F95" s="1085"/>
      <c r="G95" s="1085"/>
      <c r="H95" s="1085"/>
      <c r="I95" s="1085"/>
      <c r="J95" s="1085"/>
      <c r="K95" s="1085"/>
      <c r="L95" s="1085"/>
      <c r="M95" s="1085"/>
      <c r="N95" s="1085"/>
      <c r="O95" s="1085"/>
      <c r="P95" s="1085"/>
      <c r="Q95" s="1085"/>
      <c r="R95" s="1085"/>
      <c r="S95" s="1085"/>
      <c r="T95" s="1085"/>
      <c r="U95" s="1085"/>
      <c r="V95" s="1085"/>
      <c r="W95" s="1085"/>
      <c r="X95" s="1086"/>
    </row>
    <row r="96" spans="1:24" ht="18" customHeight="1">
      <c r="A96" s="1084"/>
      <c r="B96" s="1085"/>
      <c r="C96" s="1085"/>
      <c r="D96" s="1085"/>
      <c r="E96" s="1085"/>
      <c r="F96" s="1085"/>
      <c r="G96" s="1085"/>
      <c r="H96" s="1085"/>
      <c r="I96" s="1085"/>
      <c r="J96" s="1085"/>
      <c r="K96" s="1085"/>
      <c r="L96" s="1085"/>
      <c r="M96" s="1085"/>
      <c r="N96" s="1085"/>
      <c r="O96" s="1085"/>
      <c r="P96" s="1085"/>
      <c r="Q96" s="1085"/>
      <c r="R96" s="1085"/>
      <c r="S96" s="1085"/>
      <c r="T96" s="1085"/>
      <c r="U96" s="1085"/>
      <c r="V96" s="1085"/>
      <c r="W96" s="1085"/>
      <c r="X96" s="1086"/>
    </row>
    <row r="97" spans="1:24" ht="18" customHeight="1">
      <c r="A97" s="1084"/>
      <c r="B97" s="1085"/>
      <c r="C97" s="1085"/>
      <c r="D97" s="1085"/>
      <c r="E97" s="1085"/>
      <c r="F97" s="1085"/>
      <c r="G97" s="1085"/>
      <c r="H97" s="1085"/>
      <c r="I97" s="1085"/>
      <c r="J97" s="1085"/>
      <c r="K97" s="1085"/>
      <c r="L97" s="1085"/>
      <c r="M97" s="1085"/>
      <c r="N97" s="1085"/>
      <c r="O97" s="1085"/>
      <c r="P97" s="1085"/>
      <c r="Q97" s="1085"/>
      <c r="R97" s="1085"/>
      <c r="S97" s="1085"/>
      <c r="T97" s="1085"/>
      <c r="U97" s="1085"/>
      <c r="V97" s="1085"/>
      <c r="W97" s="1085"/>
      <c r="X97" s="1086"/>
    </row>
    <row r="98" spans="1:24" ht="18" customHeight="1">
      <c r="A98" s="1084"/>
      <c r="B98" s="1085"/>
      <c r="C98" s="1085"/>
      <c r="D98" s="1085"/>
      <c r="E98" s="1085"/>
      <c r="F98" s="1085"/>
      <c r="G98" s="1085"/>
      <c r="H98" s="1085"/>
      <c r="I98" s="1085"/>
      <c r="J98" s="1085"/>
      <c r="K98" s="1085"/>
      <c r="L98" s="1085"/>
      <c r="M98" s="1085"/>
      <c r="N98" s="1085"/>
      <c r="O98" s="1085"/>
      <c r="P98" s="1085"/>
      <c r="Q98" s="1085"/>
      <c r="R98" s="1085"/>
      <c r="S98" s="1085"/>
      <c r="T98" s="1085"/>
      <c r="U98" s="1085"/>
      <c r="V98" s="1085"/>
      <c r="W98" s="1085"/>
      <c r="X98" s="1086"/>
    </row>
    <row r="99" spans="1:24" ht="18" customHeight="1">
      <c r="A99" s="1084"/>
      <c r="B99" s="1085"/>
      <c r="C99" s="1085"/>
      <c r="D99" s="1085"/>
      <c r="E99" s="1085"/>
      <c r="F99" s="1085"/>
      <c r="G99" s="1085"/>
      <c r="H99" s="1085"/>
      <c r="I99" s="1085"/>
      <c r="J99" s="1085"/>
      <c r="K99" s="1085"/>
      <c r="L99" s="1085"/>
      <c r="M99" s="1085"/>
      <c r="N99" s="1085"/>
      <c r="O99" s="1085"/>
      <c r="P99" s="1085"/>
      <c r="Q99" s="1085"/>
      <c r="R99" s="1085"/>
      <c r="S99" s="1085"/>
      <c r="T99" s="1085"/>
      <c r="U99" s="1085"/>
      <c r="V99" s="1085"/>
      <c r="W99" s="1085"/>
      <c r="X99" s="1086"/>
    </row>
    <row r="100" spans="1:24" ht="18" customHeight="1">
      <c r="A100" s="1087"/>
      <c r="B100" s="1088"/>
      <c r="C100" s="1088"/>
      <c r="D100" s="1088"/>
      <c r="E100" s="1088"/>
      <c r="F100" s="1088"/>
      <c r="G100" s="1088"/>
      <c r="H100" s="1088"/>
      <c r="I100" s="1088"/>
      <c r="J100" s="1088"/>
      <c r="K100" s="1088"/>
      <c r="L100" s="1088"/>
      <c r="M100" s="1088"/>
      <c r="N100" s="1088"/>
      <c r="O100" s="1088"/>
      <c r="P100" s="1088"/>
      <c r="Q100" s="1088"/>
      <c r="R100" s="1088"/>
      <c r="S100" s="1088"/>
      <c r="T100" s="1088"/>
      <c r="U100" s="1088"/>
      <c r="V100" s="1088"/>
      <c r="W100" s="1088"/>
      <c r="X100" s="1089"/>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417" t="s">
        <v>830</v>
      </c>
      <c r="B102" s="52"/>
      <c r="C102" s="52"/>
      <c r="D102" s="52"/>
      <c r="E102" s="52"/>
      <c r="F102" s="52"/>
      <c r="G102" s="52"/>
      <c r="H102" s="52"/>
      <c r="I102" s="52"/>
      <c r="J102" s="52"/>
      <c r="K102" s="52"/>
    </row>
    <row r="103" spans="1:24" ht="18" customHeight="1">
      <c r="A103" s="1081"/>
      <c r="B103" s="1082"/>
      <c r="C103" s="1082"/>
      <c r="D103" s="1082"/>
      <c r="E103" s="1082"/>
      <c r="F103" s="1082"/>
      <c r="G103" s="1082"/>
      <c r="H103" s="1082"/>
      <c r="I103" s="1082"/>
      <c r="J103" s="1082"/>
      <c r="K103" s="1082"/>
      <c r="L103" s="1082"/>
      <c r="M103" s="1082"/>
      <c r="N103" s="1082"/>
      <c r="O103" s="1082"/>
      <c r="P103" s="1082"/>
      <c r="Q103" s="1082"/>
      <c r="R103" s="1082"/>
      <c r="S103" s="1082"/>
      <c r="T103" s="1082"/>
      <c r="U103" s="1082"/>
      <c r="V103" s="1082"/>
      <c r="W103" s="1082"/>
      <c r="X103" s="1083"/>
    </row>
    <row r="104" spans="1:24" ht="18" customHeight="1">
      <c r="A104" s="1084"/>
      <c r="B104" s="1085"/>
      <c r="C104" s="1085"/>
      <c r="D104" s="1085"/>
      <c r="E104" s="1085"/>
      <c r="F104" s="1085"/>
      <c r="G104" s="1085"/>
      <c r="H104" s="1085"/>
      <c r="I104" s="1085"/>
      <c r="J104" s="1085"/>
      <c r="K104" s="1085"/>
      <c r="L104" s="1085"/>
      <c r="M104" s="1085"/>
      <c r="N104" s="1085"/>
      <c r="O104" s="1085"/>
      <c r="P104" s="1085"/>
      <c r="Q104" s="1085"/>
      <c r="R104" s="1085"/>
      <c r="S104" s="1085"/>
      <c r="T104" s="1085"/>
      <c r="U104" s="1085"/>
      <c r="V104" s="1085"/>
      <c r="W104" s="1085"/>
      <c r="X104" s="1086"/>
    </row>
    <row r="105" spans="1:24" ht="18" customHeight="1">
      <c r="A105" s="1084"/>
      <c r="B105" s="1085"/>
      <c r="C105" s="1085"/>
      <c r="D105" s="1085"/>
      <c r="E105" s="1085"/>
      <c r="F105" s="1085"/>
      <c r="G105" s="1085"/>
      <c r="H105" s="1085"/>
      <c r="I105" s="1085"/>
      <c r="J105" s="1085"/>
      <c r="K105" s="1085"/>
      <c r="L105" s="1085"/>
      <c r="M105" s="1085"/>
      <c r="N105" s="1085"/>
      <c r="O105" s="1085"/>
      <c r="P105" s="1085"/>
      <c r="Q105" s="1085"/>
      <c r="R105" s="1085"/>
      <c r="S105" s="1085"/>
      <c r="T105" s="1085"/>
      <c r="U105" s="1085"/>
      <c r="V105" s="1085"/>
      <c r="W105" s="1085"/>
      <c r="X105" s="1086"/>
    </row>
    <row r="106" spans="1:24" ht="18" customHeight="1">
      <c r="A106" s="1084"/>
      <c r="B106" s="1085"/>
      <c r="C106" s="1085"/>
      <c r="D106" s="1085"/>
      <c r="E106" s="1085"/>
      <c r="F106" s="1085"/>
      <c r="G106" s="1085"/>
      <c r="H106" s="1085"/>
      <c r="I106" s="1085"/>
      <c r="J106" s="1085"/>
      <c r="K106" s="1085"/>
      <c r="L106" s="1085"/>
      <c r="M106" s="1085"/>
      <c r="N106" s="1085"/>
      <c r="O106" s="1085"/>
      <c r="P106" s="1085"/>
      <c r="Q106" s="1085"/>
      <c r="R106" s="1085"/>
      <c r="S106" s="1085"/>
      <c r="T106" s="1085"/>
      <c r="U106" s="1085"/>
      <c r="V106" s="1085"/>
      <c r="W106" s="1085"/>
      <c r="X106" s="1086"/>
    </row>
    <row r="107" spans="1:24" ht="18" customHeight="1">
      <c r="A107" s="1084"/>
      <c r="B107" s="1085"/>
      <c r="C107" s="1085"/>
      <c r="D107" s="1085"/>
      <c r="E107" s="1085"/>
      <c r="F107" s="1085"/>
      <c r="G107" s="1085"/>
      <c r="H107" s="1085"/>
      <c r="I107" s="1085"/>
      <c r="J107" s="1085"/>
      <c r="K107" s="1085"/>
      <c r="L107" s="1085"/>
      <c r="M107" s="1085"/>
      <c r="N107" s="1085"/>
      <c r="O107" s="1085"/>
      <c r="P107" s="1085"/>
      <c r="Q107" s="1085"/>
      <c r="R107" s="1085"/>
      <c r="S107" s="1085"/>
      <c r="T107" s="1085"/>
      <c r="U107" s="1085"/>
      <c r="V107" s="1085"/>
      <c r="W107" s="1085"/>
      <c r="X107" s="1086"/>
    </row>
    <row r="108" spans="1:24" ht="18" customHeight="1">
      <c r="A108" s="1084"/>
      <c r="B108" s="1085"/>
      <c r="C108" s="1085"/>
      <c r="D108" s="1085"/>
      <c r="E108" s="1085"/>
      <c r="F108" s="1085"/>
      <c r="G108" s="1085"/>
      <c r="H108" s="1085"/>
      <c r="I108" s="1085"/>
      <c r="J108" s="1085"/>
      <c r="K108" s="1085"/>
      <c r="L108" s="1085"/>
      <c r="M108" s="1085"/>
      <c r="N108" s="1085"/>
      <c r="O108" s="1085"/>
      <c r="P108" s="1085"/>
      <c r="Q108" s="1085"/>
      <c r="R108" s="1085"/>
      <c r="S108" s="1085"/>
      <c r="T108" s="1085"/>
      <c r="U108" s="1085"/>
      <c r="V108" s="1085"/>
      <c r="W108" s="1085"/>
      <c r="X108" s="1086"/>
    </row>
    <row r="109" spans="1:24" ht="18" customHeight="1">
      <c r="A109" s="1087"/>
      <c r="B109" s="1088"/>
      <c r="C109" s="1088"/>
      <c r="D109" s="1088"/>
      <c r="E109" s="1088"/>
      <c r="F109" s="1088"/>
      <c r="G109" s="1088"/>
      <c r="H109" s="1088"/>
      <c r="I109" s="1088"/>
      <c r="J109" s="1088"/>
      <c r="K109" s="1088"/>
      <c r="L109" s="1088"/>
      <c r="M109" s="1088"/>
      <c r="N109" s="1088"/>
      <c r="O109" s="1088"/>
      <c r="P109" s="1088"/>
      <c r="Q109" s="1088"/>
      <c r="R109" s="1088"/>
      <c r="S109" s="1088"/>
      <c r="T109" s="1088"/>
      <c r="U109" s="1088"/>
      <c r="V109" s="1088"/>
      <c r="W109" s="1088"/>
      <c r="X109" s="1089"/>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417" t="s">
        <v>831</v>
      </c>
      <c r="B111" s="52"/>
      <c r="C111" s="52"/>
      <c r="D111" s="52"/>
      <c r="E111" s="52"/>
      <c r="F111" s="52"/>
      <c r="G111" s="52"/>
      <c r="H111" s="52"/>
      <c r="I111" s="52"/>
      <c r="J111" s="52"/>
      <c r="K111" s="52"/>
    </row>
    <row r="112" spans="1:24" ht="18" customHeight="1">
      <c r="A112" s="1081"/>
      <c r="B112" s="1082"/>
      <c r="C112" s="1082"/>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3"/>
    </row>
    <row r="113" spans="1:24" ht="18" customHeight="1">
      <c r="A113" s="1084"/>
      <c r="B113" s="1085"/>
      <c r="C113" s="1085"/>
      <c r="D113" s="1085"/>
      <c r="E113" s="1085"/>
      <c r="F113" s="1085"/>
      <c r="G113" s="1085"/>
      <c r="H113" s="1085"/>
      <c r="I113" s="1085"/>
      <c r="J113" s="1085"/>
      <c r="K113" s="1085"/>
      <c r="L113" s="1085"/>
      <c r="M113" s="1085"/>
      <c r="N113" s="1085"/>
      <c r="O113" s="1085"/>
      <c r="P113" s="1085"/>
      <c r="Q113" s="1085"/>
      <c r="R113" s="1085"/>
      <c r="S113" s="1085"/>
      <c r="T113" s="1085"/>
      <c r="U113" s="1085"/>
      <c r="V113" s="1085"/>
      <c r="W113" s="1085"/>
      <c r="X113" s="1086"/>
    </row>
    <row r="114" spans="1:24" ht="18" customHeight="1">
      <c r="A114" s="1084"/>
      <c r="B114" s="1085"/>
      <c r="C114" s="1085"/>
      <c r="D114" s="1085"/>
      <c r="E114" s="1085"/>
      <c r="F114" s="1085"/>
      <c r="G114" s="1085"/>
      <c r="H114" s="1085"/>
      <c r="I114" s="1085"/>
      <c r="J114" s="1085"/>
      <c r="K114" s="1085"/>
      <c r="L114" s="1085"/>
      <c r="M114" s="1085"/>
      <c r="N114" s="1085"/>
      <c r="O114" s="1085"/>
      <c r="P114" s="1085"/>
      <c r="Q114" s="1085"/>
      <c r="R114" s="1085"/>
      <c r="S114" s="1085"/>
      <c r="T114" s="1085"/>
      <c r="U114" s="1085"/>
      <c r="V114" s="1085"/>
      <c r="W114" s="1085"/>
      <c r="X114" s="1086"/>
    </row>
    <row r="115" spans="1:24" ht="18" customHeight="1">
      <c r="A115" s="1084"/>
      <c r="B115" s="1085"/>
      <c r="C115" s="1085"/>
      <c r="D115" s="1085"/>
      <c r="E115" s="1085"/>
      <c r="F115" s="1085"/>
      <c r="G115" s="1085"/>
      <c r="H115" s="1085"/>
      <c r="I115" s="1085"/>
      <c r="J115" s="1085"/>
      <c r="K115" s="1085"/>
      <c r="L115" s="1085"/>
      <c r="M115" s="1085"/>
      <c r="N115" s="1085"/>
      <c r="O115" s="1085"/>
      <c r="P115" s="1085"/>
      <c r="Q115" s="1085"/>
      <c r="R115" s="1085"/>
      <c r="S115" s="1085"/>
      <c r="T115" s="1085"/>
      <c r="U115" s="1085"/>
      <c r="V115" s="1085"/>
      <c r="W115" s="1085"/>
      <c r="X115" s="1086"/>
    </row>
    <row r="116" spans="1:24" ht="18" customHeight="1">
      <c r="A116" s="1084"/>
      <c r="B116" s="1085"/>
      <c r="C116" s="1085"/>
      <c r="D116" s="1085"/>
      <c r="E116" s="1085"/>
      <c r="F116" s="1085"/>
      <c r="G116" s="1085"/>
      <c r="H116" s="1085"/>
      <c r="I116" s="1085"/>
      <c r="J116" s="1085"/>
      <c r="K116" s="1085"/>
      <c r="L116" s="1085"/>
      <c r="M116" s="1085"/>
      <c r="N116" s="1085"/>
      <c r="O116" s="1085"/>
      <c r="P116" s="1085"/>
      <c r="Q116" s="1085"/>
      <c r="R116" s="1085"/>
      <c r="S116" s="1085"/>
      <c r="T116" s="1085"/>
      <c r="U116" s="1085"/>
      <c r="V116" s="1085"/>
      <c r="W116" s="1085"/>
      <c r="X116" s="1086"/>
    </row>
    <row r="117" spans="1:24" ht="18" customHeight="1">
      <c r="A117" s="1084"/>
      <c r="B117" s="1085"/>
      <c r="C117" s="1085"/>
      <c r="D117" s="1085"/>
      <c r="E117" s="1085"/>
      <c r="F117" s="1085"/>
      <c r="G117" s="1085"/>
      <c r="H117" s="1085"/>
      <c r="I117" s="1085"/>
      <c r="J117" s="1085"/>
      <c r="K117" s="1085"/>
      <c r="L117" s="1085"/>
      <c r="M117" s="1085"/>
      <c r="N117" s="1085"/>
      <c r="O117" s="1085"/>
      <c r="P117" s="1085"/>
      <c r="Q117" s="1085"/>
      <c r="R117" s="1085"/>
      <c r="S117" s="1085"/>
      <c r="T117" s="1085"/>
      <c r="U117" s="1085"/>
      <c r="V117" s="1085"/>
      <c r="W117" s="1085"/>
      <c r="X117" s="1086"/>
    </row>
    <row r="118" spans="1:24" ht="18" customHeight="1">
      <c r="A118" s="1087"/>
      <c r="B118" s="1088"/>
      <c r="C118" s="1088"/>
      <c r="D118" s="1088"/>
      <c r="E118" s="1088"/>
      <c r="F118" s="1088"/>
      <c r="G118" s="1088"/>
      <c r="H118" s="1088"/>
      <c r="I118" s="1088"/>
      <c r="J118" s="1088"/>
      <c r="K118" s="1088"/>
      <c r="L118" s="1088"/>
      <c r="M118" s="1088"/>
      <c r="N118" s="1088"/>
      <c r="O118" s="1088"/>
      <c r="P118" s="1088"/>
      <c r="Q118" s="1088"/>
      <c r="R118" s="1088"/>
      <c r="S118" s="1088"/>
      <c r="T118" s="1088"/>
      <c r="U118" s="1088"/>
      <c r="V118" s="1088"/>
      <c r="W118" s="1088"/>
      <c r="X118" s="1089"/>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417" t="s">
        <v>832</v>
      </c>
      <c r="B120" s="52"/>
      <c r="C120" s="52"/>
      <c r="D120" s="52"/>
      <c r="E120" s="52"/>
      <c r="F120" s="52"/>
      <c r="G120" s="52"/>
      <c r="H120" s="52"/>
      <c r="I120" s="52"/>
      <c r="J120" s="52"/>
      <c r="K120" s="52"/>
    </row>
    <row r="121" spans="1:24" ht="18" customHeight="1">
      <c r="A121" s="1081"/>
      <c r="B121" s="1082"/>
      <c r="C121" s="1082"/>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3"/>
    </row>
    <row r="122" spans="1:24" ht="18" customHeight="1">
      <c r="A122" s="1084"/>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6"/>
    </row>
    <row r="123" spans="1:24" ht="18" customHeight="1">
      <c r="A123" s="1084"/>
      <c r="B123" s="1085"/>
      <c r="C123" s="1085"/>
      <c r="D123" s="1085"/>
      <c r="E123" s="1085"/>
      <c r="F123" s="1085"/>
      <c r="G123" s="1085"/>
      <c r="H123" s="1085"/>
      <c r="I123" s="1085"/>
      <c r="J123" s="1085"/>
      <c r="K123" s="1085"/>
      <c r="L123" s="1085"/>
      <c r="M123" s="1085"/>
      <c r="N123" s="1085"/>
      <c r="O123" s="1085"/>
      <c r="P123" s="1085"/>
      <c r="Q123" s="1085"/>
      <c r="R123" s="1085"/>
      <c r="S123" s="1085"/>
      <c r="T123" s="1085"/>
      <c r="U123" s="1085"/>
      <c r="V123" s="1085"/>
      <c r="W123" s="1085"/>
      <c r="X123" s="1086"/>
    </row>
    <row r="124" spans="1:24" ht="18" customHeight="1">
      <c r="A124" s="1084"/>
      <c r="B124" s="1085"/>
      <c r="C124" s="1085"/>
      <c r="D124" s="1085"/>
      <c r="E124" s="1085"/>
      <c r="F124" s="1085"/>
      <c r="G124" s="1085"/>
      <c r="H124" s="1085"/>
      <c r="I124" s="1085"/>
      <c r="J124" s="1085"/>
      <c r="K124" s="1085"/>
      <c r="L124" s="1085"/>
      <c r="M124" s="1085"/>
      <c r="N124" s="1085"/>
      <c r="O124" s="1085"/>
      <c r="P124" s="1085"/>
      <c r="Q124" s="1085"/>
      <c r="R124" s="1085"/>
      <c r="S124" s="1085"/>
      <c r="T124" s="1085"/>
      <c r="U124" s="1085"/>
      <c r="V124" s="1085"/>
      <c r="W124" s="1085"/>
      <c r="X124" s="1086"/>
    </row>
    <row r="125" spans="1:24" ht="18" customHeight="1">
      <c r="A125" s="1084"/>
      <c r="B125" s="1085"/>
      <c r="C125" s="1085"/>
      <c r="D125" s="1085"/>
      <c r="E125" s="1085"/>
      <c r="F125" s="1085"/>
      <c r="G125" s="1085"/>
      <c r="H125" s="1085"/>
      <c r="I125" s="1085"/>
      <c r="J125" s="1085"/>
      <c r="K125" s="1085"/>
      <c r="L125" s="1085"/>
      <c r="M125" s="1085"/>
      <c r="N125" s="1085"/>
      <c r="O125" s="1085"/>
      <c r="P125" s="1085"/>
      <c r="Q125" s="1085"/>
      <c r="R125" s="1085"/>
      <c r="S125" s="1085"/>
      <c r="T125" s="1085"/>
      <c r="U125" s="1085"/>
      <c r="V125" s="1085"/>
      <c r="W125" s="1085"/>
      <c r="X125" s="1086"/>
    </row>
    <row r="126" spans="1:24" ht="18" customHeight="1">
      <c r="A126" s="1084"/>
      <c r="B126" s="1085"/>
      <c r="C126" s="1085"/>
      <c r="D126" s="1085"/>
      <c r="E126" s="1085"/>
      <c r="F126" s="1085"/>
      <c r="G126" s="1085"/>
      <c r="H126" s="1085"/>
      <c r="I126" s="1085"/>
      <c r="J126" s="1085"/>
      <c r="K126" s="1085"/>
      <c r="L126" s="1085"/>
      <c r="M126" s="1085"/>
      <c r="N126" s="1085"/>
      <c r="O126" s="1085"/>
      <c r="P126" s="1085"/>
      <c r="Q126" s="1085"/>
      <c r="R126" s="1085"/>
      <c r="S126" s="1085"/>
      <c r="T126" s="1085"/>
      <c r="U126" s="1085"/>
      <c r="V126" s="1085"/>
      <c r="W126" s="1085"/>
      <c r="X126" s="1086"/>
    </row>
    <row r="127" spans="1:24" ht="18" customHeight="1">
      <c r="A127" s="1087"/>
      <c r="B127" s="1088"/>
      <c r="C127" s="1088"/>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9"/>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417" t="s">
        <v>833</v>
      </c>
      <c r="B129" s="52"/>
      <c r="C129" s="52"/>
      <c r="D129" s="52"/>
      <c r="E129" s="52"/>
      <c r="F129" s="52"/>
      <c r="G129" s="52"/>
      <c r="H129" s="52"/>
      <c r="I129" s="52"/>
      <c r="J129" s="52"/>
      <c r="K129" s="52"/>
    </row>
    <row r="130" spans="1:24" ht="18" customHeight="1">
      <c r="A130" s="1081"/>
      <c r="B130" s="1082"/>
      <c r="C130" s="1082"/>
      <c r="D130" s="1082"/>
      <c r="E130" s="1082"/>
      <c r="F130" s="1082"/>
      <c r="G130" s="1082"/>
      <c r="H130" s="1082"/>
      <c r="I130" s="1082"/>
      <c r="J130" s="1082"/>
      <c r="K130" s="1082"/>
      <c r="L130" s="1082"/>
      <c r="M130" s="1082"/>
      <c r="N130" s="1082"/>
      <c r="O130" s="1082"/>
      <c r="P130" s="1082"/>
      <c r="Q130" s="1082"/>
      <c r="R130" s="1082"/>
      <c r="S130" s="1082"/>
      <c r="T130" s="1082"/>
      <c r="U130" s="1082"/>
      <c r="V130" s="1082"/>
      <c r="W130" s="1082"/>
      <c r="X130" s="1083"/>
    </row>
    <row r="131" spans="1:24" ht="18"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5"/>
      <c r="X131" s="1086"/>
    </row>
    <row r="132" spans="1:24" ht="18" customHeight="1">
      <c r="A132" s="1084"/>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5"/>
      <c r="W132" s="1085"/>
      <c r="X132" s="1086"/>
    </row>
    <row r="133" spans="1:24" ht="18" customHeight="1">
      <c r="A133" s="1084"/>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85"/>
      <c r="W133" s="1085"/>
      <c r="X133" s="1086"/>
    </row>
    <row r="134" spans="1:24" ht="18" customHeight="1">
      <c r="A134" s="1084"/>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6"/>
    </row>
    <row r="135" spans="1:24" ht="18" customHeight="1">
      <c r="A135" s="1084"/>
      <c r="B135" s="1085"/>
      <c r="C135" s="1085"/>
      <c r="D135" s="1085"/>
      <c r="E135" s="1085"/>
      <c r="F135" s="1085"/>
      <c r="G135" s="1085"/>
      <c r="H135" s="1085"/>
      <c r="I135" s="1085"/>
      <c r="J135" s="1085"/>
      <c r="K135" s="1085"/>
      <c r="L135" s="1085"/>
      <c r="M135" s="1085"/>
      <c r="N135" s="1085"/>
      <c r="O135" s="1085"/>
      <c r="P135" s="1085"/>
      <c r="Q135" s="1085"/>
      <c r="R135" s="1085"/>
      <c r="S135" s="1085"/>
      <c r="T135" s="1085"/>
      <c r="U135" s="1085"/>
      <c r="V135" s="1085"/>
      <c r="W135" s="1085"/>
      <c r="X135" s="1086"/>
    </row>
    <row r="136" spans="1:24" ht="18" customHeight="1">
      <c r="A136" s="1087"/>
      <c r="B136" s="1088"/>
      <c r="C136" s="1088"/>
      <c r="D136" s="1088"/>
      <c r="E136" s="1088"/>
      <c r="F136" s="1088"/>
      <c r="G136" s="1088"/>
      <c r="H136" s="1088"/>
      <c r="I136" s="1088"/>
      <c r="J136" s="1088"/>
      <c r="K136" s="1088"/>
      <c r="L136" s="1088"/>
      <c r="M136" s="1088"/>
      <c r="N136" s="1088"/>
      <c r="O136" s="1088"/>
      <c r="P136" s="1088"/>
      <c r="Q136" s="1088"/>
      <c r="R136" s="1088"/>
      <c r="S136" s="1088"/>
      <c r="T136" s="1088"/>
      <c r="U136" s="1088"/>
      <c r="V136" s="1088"/>
      <c r="W136" s="1088"/>
      <c r="X136" s="1089"/>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2" t="s">
        <v>834</v>
      </c>
      <c r="B138" s="52"/>
      <c r="C138" s="52"/>
      <c r="D138" s="52"/>
      <c r="E138" s="52"/>
      <c r="F138" s="52"/>
    </row>
    <row r="139" spans="1:24" ht="18" customHeight="1">
      <c r="A139" s="1101" t="s">
        <v>578</v>
      </c>
      <c r="B139" s="1102"/>
      <c r="C139" s="1102"/>
      <c r="D139" s="1102"/>
      <c r="E139" s="1102"/>
      <c r="F139" s="1102"/>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5"/>
      <c r="B140" s="774" t="s">
        <v>581</v>
      </c>
      <c r="C140" s="774"/>
      <c r="D140" s="774"/>
      <c r="E140" s="290" t="s">
        <v>582</v>
      </c>
      <c r="F140" s="374"/>
      <c r="G140" s="800" t="s">
        <v>667</v>
      </c>
      <c r="H140" s="800"/>
      <c r="I140" s="800"/>
      <c r="J140" s="800"/>
      <c r="K140" s="800"/>
      <c r="L140" s="800"/>
      <c r="M140" s="800"/>
      <c r="N140" s="374"/>
      <c r="O140" s="774" t="s">
        <v>583</v>
      </c>
      <c r="P140" s="774"/>
      <c r="Q140" s="774"/>
      <c r="R140" s="774"/>
      <c r="S140" s="774"/>
      <c r="T140" s="291" t="s">
        <v>241</v>
      </c>
      <c r="U140" s="374"/>
      <c r="V140" s="774" t="s">
        <v>584</v>
      </c>
      <c r="W140" s="774"/>
      <c r="X140" s="777"/>
    </row>
    <row r="141" spans="1:24" ht="18" customHeight="1">
      <c r="A141" s="1112" t="s">
        <v>585</v>
      </c>
      <c r="B141" s="1114" t="s">
        <v>579</v>
      </c>
      <c r="C141" s="1114"/>
      <c r="D141" s="1114"/>
      <c r="E141" s="1114"/>
      <c r="F141" s="1114"/>
      <c r="G141" s="289"/>
      <c r="H141" s="363"/>
      <c r="I141" s="874" t="s">
        <v>581</v>
      </c>
      <c r="J141" s="874"/>
      <c r="K141" s="874"/>
      <c r="L141" s="38"/>
      <c r="M141" s="38"/>
      <c r="N141" s="363"/>
      <c r="O141" s="874" t="s">
        <v>584</v>
      </c>
      <c r="P141" s="874"/>
      <c r="Q141" s="874"/>
      <c r="R141" s="364"/>
      <c r="S141" s="362"/>
      <c r="T141" s="774" t="s">
        <v>666</v>
      </c>
      <c r="U141" s="774"/>
      <c r="V141" s="774"/>
      <c r="W141" s="774"/>
      <c r="X141" s="777"/>
    </row>
    <row r="142" spans="1:24" ht="18" customHeight="1">
      <c r="A142" s="1113"/>
      <c r="B142" s="1115" t="s">
        <v>520</v>
      </c>
      <c r="C142" s="1115"/>
      <c r="D142" s="1115"/>
      <c r="E142" s="1115"/>
      <c r="F142" s="1115"/>
      <c r="G142" s="288"/>
      <c r="H142" s="374"/>
      <c r="I142" s="774" t="s">
        <v>581</v>
      </c>
      <c r="J142" s="774"/>
      <c r="K142" s="774"/>
      <c r="L142" s="285"/>
      <c r="M142" s="285"/>
      <c r="N142" s="374"/>
      <c r="O142" s="774" t="s">
        <v>584</v>
      </c>
      <c r="P142" s="774"/>
      <c r="Q142" s="774"/>
      <c r="R142" s="367"/>
      <c r="S142" s="374"/>
      <c r="T142" s="774" t="s">
        <v>666</v>
      </c>
      <c r="U142" s="774"/>
      <c r="V142" s="774"/>
      <c r="W142" s="774"/>
      <c r="X142" s="777"/>
    </row>
    <row r="143" spans="1:24" ht="18" customHeight="1">
      <c r="A143" s="1113"/>
      <c r="B143" s="1115" t="s">
        <v>580</v>
      </c>
      <c r="C143" s="1115"/>
      <c r="D143" s="1115"/>
      <c r="E143" s="1115"/>
      <c r="F143" s="1115"/>
      <c r="G143" s="288"/>
      <c r="H143" s="374"/>
      <c r="I143" s="774" t="s">
        <v>581</v>
      </c>
      <c r="J143" s="774"/>
      <c r="K143" s="774"/>
      <c r="L143" s="285"/>
      <c r="M143" s="285"/>
      <c r="N143" s="374"/>
      <c r="O143" s="774" t="s">
        <v>584</v>
      </c>
      <c r="P143" s="774"/>
      <c r="Q143" s="774"/>
      <c r="R143" s="367"/>
      <c r="S143" s="374"/>
      <c r="T143" s="774" t="s">
        <v>666</v>
      </c>
      <c r="U143" s="774"/>
      <c r="V143" s="774"/>
      <c r="W143" s="774"/>
      <c r="X143" s="777"/>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120" t="s">
        <v>561</v>
      </c>
      <c r="B145" s="1121"/>
      <c r="C145" s="1121"/>
      <c r="D145" s="1121"/>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122" t="s">
        <v>562</v>
      </c>
      <c r="B146" s="1122"/>
      <c r="C146" s="1122"/>
      <c r="D146" s="1122"/>
      <c r="E146" s="1122"/>
      <c r="F146" s="1122"/>
      <c r="G146" s="286"/>
      <c r="H146" s="362"/>
      <c r="I146" s="766" t="s">
        <v>528</v>
      </c>
      <c r="J146" s="766"/>
      <c r="K146" s="293"/>
      <c r="L146" s="362"/>
      <c r="M146" s="160" t="s">
        <v>563</v>
      </c>
      <c r="N146" s="160"/>
      <c r="O146" s="378"/>
      <c r="P146" s="362"/>
      <c r="Q146" s="766" t="s">
        <v>564</v>
      </c>
      <c r="R146" s="766"/>
      <c r="S146" s="378"/>
      <c r="T146" s="294"/>
      <c r="U146" s="280"/>
      <c r="V146" s="280"/>
      <c r="W146" s="38"/>
      <c r="X146" s="296"/>
    </row>
    <row r="147" spans="1:24" ht="18" customHeight="1">
      <c r="A147" s="1122" t="s">
        <v>565</v>
      </c>
      <c r="B147" s="1122"/>
      <c r="C147" s="1122"/>
      <c r="D147" s="1122"/>
      <c r="E147" s="1122"/>
      <c r="F147" s="1122"/>
      <c r="G147" s="381" t="s">
        <v>106</v>
      </c>
      <c r="H147" s="382"/>
      <c r="I147" s="382" t="s">
        <v>555</v>
      </c>
      <c r="J147" s="774" t="s">
        <v>566</v>
      </c>
      <c r="K147" s="774"/>
      <c r="L147" s="774"/>
      <c r="M147" s="382"/>
      <c r="N147" s="382" t="s">
        <v>555</v>
      </c>
      <c r="O147" s="325"/>
      <c r="P147" s="1123" t="s">
        <v>567</v>
      </c>
      <c r="Q147" s="1123"/>
      <c r="R147" s="1123"/>
      <c r="S147" s="382"/>
      <c r="T147" s="383" t="s">
        <v>568</v>
      </c>
      <c r="U147" s="38"/>
      <c r="V147" s="280"/>
      <c r="W147" s="38"/>
      <c r="X147" s="296"/>
    </row>
    <row r="148" spans="1:24" ht="18" customHeight="1">
      <c r="A148" s="1124" t="s">
        <v>569</v>
      </c>
      <c r="B148" s="1124"/>
      <c r="C148" s="1124"/>
      <c r="D148" s="1124"/>
      <c r="E148" s="1124"/>
      <c r="F148" s="1124"/>
      <c r="G148" s="284"/>
      <c r="H148" s="374"/>
      <c r="I148" s="774" t="s">
        <v>570</v>
      </c>
      <c r="J148" s="774"/>
      <c r="K148" s="325"/>
      <c r="L148" s="374"/>
      <c r="M148" s="272" t="s">
        <v>571</v>
      </c>
      <c r="N148" s="272"/>
      <c r="O148" s="325"/>
      <c r="P148" s="325"/>
      <c r="Q148" s="325"/>
      <c r="R148" s="325"/>
      <c r="S148" s="325"/>
      <c r="T148" s="292"/>
      <c r="U148" s="280"/>
      <c r="V148" s="280"/>
      <c r="W148" s="38"/>
      <c r="X148" s="296"/>
    </row>
    <row r="149" spans="1:24" ht="18" customHeight="1">
      <c r="A149" s="282"/>
      <c r="B149" s="280"/>
      <c r="C149" s="280"/>
      <c r="D149" s="280"/>
      <c r="E149" s="280"/>
      <c r="F149" s="363"/>
      <c r="G149" s="364"/>
      <c r="H149" s="364"/>
      <c r="I149" s="38"/>
      <c r="J149" s="38"/>
      <c r="K149" s="38"/>
      <c r="L149" s="38"/>
      <c r="M149" s="38"/>
      <c r="N149" s="38"/>
      <c r="O149" s="38"/>
      <c r="P149" s="38"/>
      <c r="Q149" s="38"/>
      <c r="R149" s="38"/>
      <c r="S149" s="38"/>
      <c r="T149" s="38"/>
      <c r="U149" s="38"/>
      <c r="V149" s="38"/>
      <c r="W149" s="280"/>
      <c r="X149" s="281"/>
    </row>
    <row r="150" spans="1:24" ht="18" customHeight="1">
      <c r="A150" s="418" t="s">
        <v>572</v>
      </c>
      <c r="B150" s="119"/>
      <c r="C150" s="119"/>
      <c r="D150" s="119"/>
      <c r="E150" s="373"/>
      <c r="F150" s="363"/>
      <c r="G150" s="38"/>
      <c r="H150" s="38"/>
      <c r="I150" s="38"/>
      <c r="J150" s="38"/>
      <c r="K150" s="38"/>
      <c r="L150" s="38"/>
      <c r="M150" s="38"/>
      <c r="N150" s="38"/>
      <c r="O150" s="38"/>
      <c r="P150" s="38"/>
      <c r="Q150" s="38"/>
      <c r="R150" s="38"/>
      <c r="S150" s="38"/>
      <c r="T150" s="38"/>
      <c r="U150" s="280"/>
      <c r="V150" s="280"/>
      <c r="W150" s="280"/>
      <c r="X150" s="281"/>
    </row>
    <row r="151" spans="1:24" ht="18" customHeight="1">
      <c r="A151" s="1125" t="s">
        <v>573</v>
      </c>
      <c r="B151" s="801"/>
      <c r="C151" s="801"/>
      <c r="D151" s="801"/>
      <c r="E151" s="801"/>
      <c r="F151" s="1126"/>
      <c r="G151" s="284"/>
      <c r="H151" s="374"/>
      <c r="I151" s="1118" t="s">
        <v>574</v>
      </c>
      <c r="J151" s="1118"/>
      <c r="K151" s="382" t="s">
        <v>575</v>
      </c>
      <c r="L151" s="382"/>
      <c r="M151" s="1127" t="s">
        <v>576</v>
      </c>
      <c r="N151" s="1127"/>
      <c r="O151" s="1127"/>
      <c r="P151" s="1127"/>
      <c r="Q151" s="374"/>
      <c r="R151" s="1118" t="s">
        <v>577</v>
      </c>
      <c r="S151" s="1118"/>
      <c r="T151" s="1119"/>
      <c r="U151" s="280"/>
      <c r="V151" s="280"/>
      <c r="W151" s="280"/>
      <c r="X151" s="281"/>
    </row>
    <row r="152" spans="1:24" ht="18" customHeight="1">
      <c r="A152" s="1125" t="s">
        <v>586</v>
      </c>
      <c r="B152" s="801"/>
      <c r="C152" s="801"/>
      <c r="D152" s="801"/>
      <c r="E152" s="801"/>
      <c r="F152" s="1126"/>
      <c r="G152" s="376"/>
      <c r="H152" s="374"/>
      <c r="I152" s="774" t="s">
        <v>587</v>
      </c>
      <c r="J152" s="774"/>
      <c r="K152" s="325"/>
      <c r="L152" s="374"/>
      <c r="M152" s="774" t="s">
        <v>588</v>
      </c>
      <c r="N152" s="774"/>
      <c r="O152" s="325"/>
      <c r="P152" s="285"/>
      <c r="Q152" s="285"/>
      <c r="R152" s="285"/>
      <c r="S152" s="285"/>
      <c r="T152" s="295"/>
      <c r="U152" s="280"/>
      <c r="V152" s="280"/>
      <c r="W152" s="280"/>
      <c r="X152" s="281"/>
    </row>
    <row r="153" spans="1:24" ht="18" customHeight="1">
      <c r="A153" s="419"/>
      <c r="B153" s="371"/>
      <c r="C153" s="371"/>
      <c r="D153" s="371"/>
      <c r="E153" s="371"/>
      <c r="F153" s="371"/>
      <c r="G153" s="368"/>
      <c r="H153" s="368"/>
      <c r="I153" s="385"/>
      <c r="J153" s="360"/>
      <c r="K153" s="368"/>
      <c r="L153" s="368"/>
      <c r="M153" s="368"/>
      <c r="N153" s="368"/>
      <c r="O153" s="379"/>
      <c r="P153" s="420"/>
      <c r="Q153" s="420"/>
      <c r="R153" s="420"/>
      <c r="S153" s="420"/>
      <c r="T153" s="420"/>
      <c r="U153" s="379"/>
      <c r="V153" s="379"/>
      <c r="W153" s="379"/>
      <c r="X153" s="421"/>
    </row>
    <row r="154" spans="1:24" ht="18" customHeight="1">
      <c r="A154" s="332" t="s">
        <v>835</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128"/>
      <c r="B155" s="1129"/>
      <c r="C155" s="1129"/>
      <c r="D155" s="1129"/>
      <c r="E155" s="1129"/>
      <c r="F155" s="1129"/>
      <c r="G155" s="1129"/>
      <c r="H155" s="1129"/>
      <c r="I155" s="1129"/>
      <c r="J155" s="1129"/>
      <c r="K155" s="1129"/>
      <c r="L155" s="1129"/>
      <c r="M155" s="1129"/>
      <c r="N155" s="1129"/>
      <c r="O155" s="1129"/>
      <c r="P155" s="1129"/>
      <c r="Q155" s="1129"/>
      <c r="R155" s="1129"/>
      <c r="S155" s="1129"/>
      <c r="T155" s="1129"/>
      <c r="U155" s="1129"/>
      <c r="V155" s="1129"/>
      <c r="W155" s="1129"/>
      <c r="X155" s="1130"/>
    </row>
    <row r="156" spans="1:24" ht="18" customHeight="1">
      <c r="A156" s="1131"/>
      <c r="B156" s="1132"/>
      <c r="C156" s="1132"/>
      <c r="D156" s="1132"/>
      <c r="E156" s="1132"/>
      <c r="F156" s="1132"/>
      <c r="G156" s="1132"/>
      <c r="H156" s="1132"/>
      <c r="I156" s="1132"/>
      <c r="J156" s="1132"/>
      <c r="K156" s="1132"/>
      <c r="L156" s="1132"/>
      <c r="M156" s="1132"/>
      <c r="N156" s="1132"/>
      <c r="O156" s="1132"/>
      <c r="P156" s="1132"/>
      <c r="Q156" s="1132"/>
      <c r="R156" s="1132"/>
      <c r="S156" s="1132"/>
      <c r="T156" s="1132"/>
      <c r="U156" s="1132"/>
      <c r="V156" s="1132"/>
      <c r="W156" s="1132"/>
      <c r="X156" s="1133"/>
    </row>
    <row r="157" spans="1:24" ht="18" customHeight="1">
      <c r="A157" s="1131"/>
      <c r="B157" s="1132"/>
      <c r="C157" s="1132"/>
      <c r="D157" s="1132"/>
      <c r="E157" s="1132"/>
      <c r="F157" s="1132"/>
      <c r="G157" s="1132"/>
      <c r="H157" s="1132"/>
      <c r="I157" s="1132"/>
      <c r="J157" s="1132"/>
      <c r="K157" s="1132"/>
      <c r="L157" s="1132"/>
      <c r="M157" s="1132"/>
      <c r="N157" s="1132"/>
      <c r="O157" s="1132"/>
      <c r="P157" s="1132"/>
      <c r="Q157" s="1132"/>
      <c r="R157" s="1132"/>
      <c r="S157" s="1132"/>
      <c r="T157" s="1132"/>
      <c r="U157" s="1132"/>
      <c r="V157" s="1132"/>
      <c r="W157" s="1132"/>
      <c r="X157" s="1133"/>
    </row>
    <row r="158" spans="1:24" ht="18" customHeight="1">
      <c r="A158" s="1131"/>
      <c r="B158" s="1132"/>
      <c r="C158" s="1132"/>
      <c r="D158" s="1132"/>
      <c r="E158" s="1132"/>
      <c r="F158" s="1132"/>
      <c r="G158" s="1132"/>
      <c r="H158" s="1132"/>
      <c r="I158" s="1132"/>
      <c r="J158" s="1132"/>
      <c r="K158" s="1132"/>
      <c r="L158" s="1132"/>
      <c r="M158" s="1132"/>
      <c r="N158" s="1132"/>
      <c r="O158" s="1132"/>
      <c r="P158" s="1132"/>
      <c r="Q158" s="1132"/>
      <c r="R158" s="1132"/>
      <c r="S158" s="1132"/>
      <c r="T158" s="1132"/>
      <c r="U158" s="1132"/>
      <c r="V158" s="1132"/>
      <c r="W158" s="1132"/>
      <c r="X158" s="1133"/>
    </row>
    <row r="159" spans="1:24" ht="18" customHeight="1">
      <c r="A159" s="1131"/>
      <c r="B159" s="1132"/>
      <c r="C159" s="1132"/>
      <c r="D159" s="1132"/>
      <c r="E159" s="1132"/>
      <c r="F159" s="1132"/>
      <c r="G159" s="1132"/>
      <c r="H159" s="1132"/>
      <c r="I159" s="1132"/>
      <c r="J159" s="1132"/>
      <c r="K159" s="1132"/>
      <c r="L159" s="1132"/>
      <c r="M159" s="1132"/>
      <c r="N159" s="1132"/>
      <c r="O159" s="1132"/>
      <c r="P159" s="1132"/>
      <c r="Q159" s="1132"/>
      <c r="R159" s="1132"/>
      <c r="S159" s="1132"/>
      <c r="T159" s="1132"/>
      <c r="U159" s="1132"/>
      <c r="V159" s="1132"/>
      <c r="W159" s="1132"/>
      <c r="X159" s="1133"/>
    </row>
    <row r="160" spans="1:24" ht="18" customHeight="1">
      <c r="A160" s="1131"/>
      <c r="B160" s="1132"/>
      <c r="C160" s="1132"/>
      <c r="D160" s="1132"/>
      <c r="E160" s="1132"/>
      <c r="F160" s="1132"/>
      <c r="G160" s="1132"/>
      <c r="H160" s="1132"/>
      <c r="I160" s="1132"/>
      <c r="J160" s="1132"/>
      <c r="K160" s="1132"/>
      <c r="L160" s="1132"/>
      <c r="M160" s="1132"/>
      <c r="N160" s="1132"/>
      <c r="O160" s="1132"/>
      <c r="P160" s="1132"/>
      <c r="Q160" s="1132"/>
      <c r="R160" s="1132"/>
      <c r="S160" s="1132"/>
      <c r="T160" s="1132"/>
      <c r="U160" s="1132"/>
      <c r="V160" s="1132"/>
      <c r="W160" s="1132"/>
      <c r="X160" s="1133"/>
    </row>
    <row r="161" spans="1:24" ht="18" customHeight="1">
      <c r="A161" s="1131"/>
      <c r="B161" s="1132"/>
      <c r="C161" s="1132"/>
      <c r="D161" s="1132"/>
      <c r="E161" s="1132"/>
      <c r="F161" s="1132"/>
      <c r="G161" s="1132"/>
      <c r="H161" s="1132"/>
      <c r="I161" s="1132"/>
      <c r="J161" s="1132"/>
      <c r="K161" s="1132"/>
      <c r="L161" s="1132"/>
      <c r="M161" s="1132"/>
      <c r="N161" s="1132"/>
      <c r="O161" s="1132"/>
      <c r="P161" s="1132"/>
      <c r="Q161" s="1132"/>
      <c r="R161" s="1132"/>
      <c r="S161" s="1132"/>
      <c r="T161" s="1132"/>
      <c r="U161" s="1132"/>
      <c r="V161" s="1132"/>
      <c r="W161" s="1132"/>
      <c r="X161" s="1133"/>
    </row>
    <row r="162" spans="1:24" ht="18" customHeight="1">
      <c r="A162" s="1134"/>
      <c r="B162" s="1135"/>
      <c r="C162" s="1135"/>
      <c r="D162" s="1135"/>
      <c r="E162" s="1135"/>
      <c r="F162" s="1135"/>
      <c r="G162" s="1135"/>
      <c r="H162" s="1135"/>
      <c r="I162" s="1135"/>
      <c r="J162" s="1135"/>
      <c r="K162" s="1135"/>
      <c r="L162" s="1135"/>
      <c r="M162" s="1135"/>
      <c r="N162" s="1135"/>
      <c r="O162" s="1135"/>
      <c r="P162" s="1135"/>
      <c r="Q162" s="1135"/>
      <c r="R162" s="1135"/>
      <c r="S162" s="1135"/>
      <c r="T162" s="1135"/>
      <c r="U162" s="1135"/>
      <c r="V162" s="1135"/>
      <c r="W162" s="1135"/>
      <c r="X162" s="1136"/>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836</v>
      </c>
    </row>
    <row r="165" spans="1:24" ht="18" customHeight="1">
      <c r="A165" s="1072" t="s">
        <v>551</v>
      </c>
      <c r="B165" s="1072"/>
      <c r="C165" s="1072"/>
      <c r="D165" s="1072" t="s">
        <v>552</v>
      </c>
      <c r="E165" s="1072"/>
      <c r="F165" s="1072"/>
      <c r="G165" s="1072"/>
      <c r="H165" s="1072"/>
      <c r="I165" s="1072"/>
      <c r="J165" s="1072"/>
      <c r="K165" s="1072"/>
      <c r="L165" s="1072"/>
      <c r="M165" s="1072"/>
      <c r="N165" s="1072"/>
      <c r="O165" s="1072"/>
      <c r="P165" s="1072"/>
      <c r="Q165" s="1072"/>
      <c r="R165" s="1072"/>
      <c r="S165" s="1072"/>
      <c r="T165" s="1072"/>
      <c r="U165" s="1072"/>
      <c r="V165" s="1072"/>
      <c r="W165" s="1137" t="s">
        <v>556</v>
      </c>
      <c r="X165" s="1137"/>
    </row>
    <row r="166" spans="1:24" ht="18" customHeight="1">
      <c r="A166" s="1072"/>
      <c r="B166" s="1072"/>
      <c r="C166" s="1072"/>
      <c r="D166" s="1072" t="s">
        <v>310</v>
      </c>
      <c r="E166" s="1072"/>
      <c r="F166" s="1072"/>
      <c r="G166" s="1072"/>
      <c r="H166" s="1072"/>
      <c r="I166" s="1072"/>
      <c r="J166" s="1072"/>
      <c r="K166" s="1072"/>
      <c r="L166" s="1072"/>
      <c r="M166" s="1072"/>
      <c r="N166" s="1072"/>
      <c r="O166" s="1072"/>
      <c r="P166" s="1072"/>
      <c r="Q166" s="1072"/>
      <c r="R166" s="1072"/>
      <c r="S166" s="1072"/>
      <c r="T166" s="1072"/>
      <c r="U166" s="1072"/>
      <c r="V166" s="1072"/>
      <c r="W166" s="1137"/>
      <c r="X166" s="1137"/>
    </row>
    <row r="167" spans="1:24" ht="18" customHeight="1">
      <c r="A167" s="1072" t="s">
        <v>553</v>
      </c>
      <c r="B167" s="1072"/>
      <c r="C167" s="1072"/>
      <c r="D167" s="1072" t="s">
        <v>552</v>
      </c>
      <c r="E167" s="1072"/>
      <c r="F167" s="1072"/>
      <c r="G167" s="1072"/>
      <c r="H167" s="1072"/>
      <c r="I167" s="1072"/>
      <c r="J167" s="1072"/>
      <c r="K167" s="1072"/>
      <c r="L167" s="1072"/>
      <c r="M167" s="1072"/>
      <c r="N167" s="1072"/>
      <c r="O167" s="1072"/>
      <c r="P167" s="1072"/>
      <c r="Q167" s="1072"/>
      <c r="R167" s="1072"/>
      <c r="S167" s="1072"/>
      <c r="T167" s="1072"/>
      <c r="U167" s="1072"/>
      <c r="V167" s="1072"/>
      <c r="W167" s="1137"/>
      <c r="X167" s="1137"/>
    </row>
    <row r="168" spans="1:24" ht="18" customHeight="1">
      <c r="A168" s="1072"/>
      <c r="B168" s="1072"/>
      <c r="C168" s="1072"/>
      <c r="D168" s="1072" t="s">
        <v>310</v>
      </c>
      <c r="E168" s="1072"/>
      <c r="F168" s="1072"/>
      <c r="G168" s="1072"/>
      <c r="H168" s="1072"/>
      <c r="I168" s="1072"/>
      <c r="J168" s="1072"/>
      <c r="K168" s="1072"/>
      <c r="L168" s="1072"/>
      <c r="M168" s="1072"/>
      <c r="N168" s="1072"/>
      <c r="O168" s="1072"/>
      <c r="P168" s="1072"/>
      <c r="Q168" s="1072"/>
      <c r="R168" s="1072"/>
      <c r="S168" s="1072"/>
      <c r="T168" s="1072"/>
      <c r="U168" s="1072"/>
      <c r="V168" s="1072"/>
      <c r="W168" s="1137"/>
      <c r="X168" s="1137"/>
    </row>
    <row r="169" spans="1:24" ht="18" customHeight="1">
      <c r="A169" s="1138" t="s">
        <v>554</v>
      </c>
      <c r="B169" s="1138"/>
      <c r="C169" s="1138"/>
      <c r="D169" s="1072" t="s">
        <v>837</v>
      </c>
      <c r="E169" s="1072"/>
      <c r="F169" s="1072"/>
      <c r="G169" s="1072"/>
      <c r="H169" s="382" t="s">
        <v>106</v>
      </c>
      <c r="I169" s="382"/>
      <c r="J169" s="1127" t="s">
        <v>555</v>
      </c>
      <c r="K169" s="1139"/>
      <c r="L169" s="1072" t="s">
        <v>838</v>
      </c>
      <c r="M169" s="1072"/>
      <c r="N169" s="1072"/>
      <c r="O169" s="1072"/>
      <c r="P169" s="382" t="s">
        <v>106</v>
      </c>
      <c r="Q169" s="382"/>
      <c r="R169" s="1127" t="s">
        <v>555</v>
      </c>
      <c r="S169" s="1139"/>
      <c r="T169" s="373"/>
      <c r="U169" s="373"/>
      <c r="V169" s="373"/>
      <c r="W169" s="373"/>
      <c r="X169" s="384"/>
    </row>
    <row r="170" spans="1:24" ht="18" customHeight="1">
      <c r="A170" s="1072" t="s">
        <v>557</v>
      </c>
      <c r="B170" s="1072"/>
      <c r="C170" s="1072"/>
      <c r="D170" s="1140" t="s">
        <v>558</v>
      </c>
      <c r="E170" s="1140"/>
      <c r="F170" s="1140"/>
      <c r="G170" s="1140"/>
      <c r="H170" s="389" t="s">
        <v>106</v>
      </c>
      <c r="I170" s="389"/>
      <c r="J170" s="1116" t="s">
        <v>555</v>
      </c>
      <c r="K170" s="1117"/>
      <c r="L170" s="1140" t="s">
        <v>328</v>
      </c>
      <c r="M170" s="1140"/>
      <c r="N170" s="1140"/>
      <c r="O170" s="1140"/>
      <c r="P170" s="389" t="s">
        <v>106</v>
      </c>
      <c r="Q170" s="389"/>
      <c r="R170" s="1116" t="s">
        <v>555</v>
      </c>
      <c r="S170" s="1117"/>
      <c r="T170" s="373"/>
      <c r="U170" s="373"/>
      <c r="V170" s="373"/>
      <c r="W170" s="373"/>
      <c r="X170" s="384"/>
    </row>
    <row r="171" spans="1:24" ht="18" customHeight="1">
      <c r="A171" s="1072" t="s">
        <v>560</v>
      </c>
      <c r="B171" s="1072"/>
      <c r="C171" s="1072"/>
      <c r="D171" s="1072"/>
      <c r="E171" s="1072"/>
      <c r="F171" s="1072"/>
      <c r="G171" s="1072"/>
      <c r="H171" s="1072"/>
      <c r="I171" s="1072"/>
      <c r="J171" s="1072"/>
      <c r="K171" s="1072"/>
      <c r="L171" s="1072"/>
      <c r="M171" s="1072"/>
      <c r="N171" s="1072"/>
      <c r="O171" s="1072"/>
      <c r="P171" s="1072"/>
      <c r="Q171" s="1072"/>
      <c r="R171" s="1072"/>
      <c r="S171" s="1072"/>
      <c r="T171" s="1072"/>
      <c r="U171" s="1072"/>
      <c r="V171" s="1072"/>
      <c r="W171" s="1072"/>
      <c r="X171" s="1072"/>
    </row>
    <row r="172" spans="1:24" ht="18" customHeight="1">
      <c r="A172" s="1072"/>
      <c r="B172" s="1072"/>
      <c r="C172" s="1072"/>
      <c r="D172" s="1072"/>
      <c r="E172" s="1072"/>
      <c r="F172" s="1072"/>
      <c r="G172" s="1072"/>
      <c r="H172" s="1072"/>
      <c r="I172" s="1072"/>
      <c r="J172" s="1072"/>
      <c r="K172" s="1072"/>
      <c r="L172" s="1072"/>
      <c r="M172" s="1072"/>
      <c r="N172" s="1072"/>
      <c r="O172" s="1072"/>
      <c r="P172" s="1072"/>
      <c r="Q172" s="1072"/>
      <c r="R172" s="1072"/>
      <c r="S172" s="1072"/>
      <c r="T172" s="1072"/>
      <c r="U172" s="1072"/>
      <c r="V172" s="1072"/>
      <c r="W172" s="1072"/>
      <c r="X172" s="1072"/>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25" zoomScaleNormal="100" zoomScaleSheetLayoutView="100" workbookViewId="0">
      <selection activeCell="E4" sqref="E4:X4"/>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353</v>
      </c>
      <c r="Y1" s="48" t="s">
        <v>112</v>
      </c>
      <c r="AA1" s="48" t="s">
        <v>379</v>
      </c>
    </row>
    <row r="2" spans="1:34" ht="24.75" customHeight="1">
      <c r="A2" s="204"/>
      <c r="B2" s="1141" t="s">
        <v>953</v>
      </c>
      <c r="C2" s="1141"/>
      <c r="D2" s="1141"/>
      <c r="E2" s="1141"/>
      <c r="F2" s="1141"/>
      <c r="G2" s="1141"/>
      <c r="H2" s="1141"/>
      <c r="I2" s="1141"/>
      <c r="J2" s="1141"/>
      <c r="K2" s="1141"/>
      <c r="L2" s="1141"/>
      <c r="M2" s="1141"/>
      <c r="N2" s="1141"/>
      <c r="O2" s="1141"/>
      <c r="P2" s="1141"/>
      <c r="Q2" s="1141"/>
      <c r="R2" s="1141"/>
      <c r="S2" s="1141"/>
      <c r="T2" s="1141"/>
      <c r="U2" s="1141"/>
      <c r="V2" s="1141"/>
      <c r="W2" s="1141"/>
      <c r="X2" s="1141"/>
      <c r="Y2" s="48" t="s">
        <v>333</v>
      </c>
      <c r="AA2" s="469" t="s">
        <v>907</v>
      </c>
      <c r="AB2" s="469" t="s">
        <v>334</v>
      </c>
      <c r="AC2" s="469" t="s">
        <v>908</v>
      </c>
      <c r="AD2" s="201"/>
      <c r="AE2" s="469" t="s">
        <v>909</v>
      </c>
      <c r="AF2" s="469" t="s">
        <v>334</v>
      </c>
      <c r="AG2" s="469" t="s">
        <v>908</v>
      </c>
      <c r="AH2" s="201"/>
    </row>
    <row r="3" spans="1:34" ht="18" customHeight="1">
      <c r="A3" s="204"/>
      <c r="B3" s="1142" t="s">
        <v>910</v>
      </c>
      <c r="C3" s="1143"/>
      <c r="D3" s="1144"/>
      <c r="E3" s="1145"/>
      <c r="F3" s="970"/>
      <c r="G3" s="970"/>
      <c r="H3" s="970"/>
      <c r="I3" s="970"/>
      <c r="J3" s="970"/>
      <c r="K3" s="970"/>
      <c r="L3" s="970"/>
      <c r="M3" s="970"/>
      <c r="N3" s="970"/>
      <c r="O3" s="970"/>
      <c r="P3" s="970"/>
      <c r="Q3" s="970"/>
      <c r="R3" s="1146"/>
      <c r="S3" s="1147"/>
      <c r="T3" s="1148"/>
      <c r="U3" s="488" t="s">
        <v>106</v>
      </c>
      <c r="V3" s="477"/>
      <c r="W3" s="104" t="s">
        <v>323</v>
      </c>
      <c r="X3" s="489"/>
      <c r="AA3" s="510" t="s">
        <v>335</v>
      </c>
      <c r="AB3" s="511">
        <f>E7</f>
        <v>0</v>
      </c>
      <c r="AC3" s="512">
        <f>ROUNDDOWN(AB3/3,1)</f>
        <v>0</v>
      </c>
      <c r="AD3" s="513">
        <v>0.33333333333333331</v>
      </c>
      <c r="AE3" s="510" t="s">
        <v>335</v>
      </c>
      <c r="AF3" s="514">
        <f>AB3</f>
        <v>0</v>
      </c>
      <c r="AG3" s="512">
        <f>ROUNDDOWN(AF3/3,1)</f>
        <v>0</v>
      </c>
      <c r="AH3" s="513">
        <v>0.33333333333333331</v>
      </c>
    </row>
    <row r="4" spans="1:34" ht="18" customHeight="1">
      <c r="A4" s="204"/>
      <c r="B4" s="1142" t="s">
        <v>308</v>
      </c>
      <c r="C4" s="1143"/>
      <c r="D4" s="1144"/>
      <c r="E4" s="1145"/>
      <c r="F4" s="970"/>
      <c r="G4" s="970"/>
      <c r="H4" s="970"/>
      <c r="I4" s="970"/>
      <c r="J4" s="970"/>
      <c r="K4" s="970"/>
      <c r="L4" s="970"/>
      <c r="M4" s="970"/>
      <c r="N4" s="970"/>
      <c r="O4" s="970"/>
      <c r="P4" s="970"/>
      <c r="Q4" s="970"/>
      <c r="R4" s="970"/>
      <c r="S4" s="970"/>
      <c r="T4" s="970"/>
      <c r="U4" s="970"/>
      <c r="V4" s="970"/>
      <c r="W4" s="970"/>
      <c r="X4" s="971"/>
      <c r="AA4" s="510" t="s">
        <v>336</v>
      </c>
      <c r="AB4" s="511">
        <f>G7</f>
        <v>0</v>
      </c>
      <c r="AC4" s="1149">
        <f>ROUNDDOWN((AB4+AB5)/6,1)</f>
        <v>0</v>
      </c>
      <c r="AD4" s="513">
        <v>0.16666666666666666</v>
      </c>
      <c r="AE4" s="510" t="s">
        <v>336</v>
      </c>
      <c r="AF4" s="514">
        <f t="shared" ref="AF4:AF8" si="0">AB4</f>
        <v>0</v>
      </c>
      <c r="AG4" s="512">
        <f>ROUNDDOWN(AF4/4,1)</f>
        <v>0</v>
      </c>
      <c r="AH4" s="513">
        <v>0.25</v>
      </c>
    </row>
    <row r="5" spans="1:34" ht="18" customHeight="1">
      <c r="A5" s="204"/>
      <c r="B5" s="1151" t="s">
        <v>321</v>
      </c>
      <c r="C5" s="1151"/>
      <c r="D5" s="1151"/>
      <c r="E5" s="1152" t="s">
        <v>169</v>
      </c>
      <c r="F5" s="1153"/>
      <c r="G5" s="1153" t="s">
        <v>170</v>
      </c>
      <c r="H5" s="1153"/>
      <c r="I5" s="1153" t="s">
        <v>171</v>
      </c>
      <c r="J5" s="1153"/>
      <c r="K5" s="1153" t="s">
        <v>172</v>
      </c>
      <c r="L5" s="1153"/>
      <c r="M5" s="1153" t="s">
        <v>173</v>
      </c>
      <c r="N5" s="1153"/>
      <c r="O5" s="1153" t="s">
        <v>174</v>
      </c>
      <c r="P5" s="1153"/>
      <c r="Q5" s="1154" t="s">
        <v>175</v>
      </c>
      <c r="R5" s="1152"/>
      <c r="S5" s="580"/>
      <c r="T5" s="581"/>
      <c r="U5" s="581"/>
      <c r="V5" s="581"/>
      <c r="W5" s="581"/>
      <c r="X5" s="582"/>
      <c r="AA5" s="510" t="s">
        <v>337</v>
      </c>
      <c r="AB5" s="511">
        <f>I7</f>
        <v>0</v>
      </c>
      <c r="AC5" s="1150"/>
      <c r="AD5" s="513">
        <v>0.16666666666666666</v>
      </c>
      <c r="AE5" s="510" t="s">
        <v>337</v>
      </c>
      <c r="AF5" s="514">
        <f t="shared" si="0"/>
        <v>0</v>
      </c>
      <c r="AG5" s="512">
        <f>ROUNDDOWN(AF5/5,1)</f>
        <v>0</v>
      </c>
      <c r="AH5" s="513">
        <v>0.2</v>
      </c>
    </row>
    <row r="6" spans="1:34" ht="18" customHeight="1">
      <c r="A6" s="204"/>
      <c r="B6" s="1151"/>
      <c r="C6" s="1151"/>
      <c r="D6" s="1151"/>
      <c r="E6" s="1157"/>
      <c r="F6" s="1158"/>
      <c r="G6" s="1158"/>
      <c r="H6" s="1158"/>
      <c r="I6" s="1158"/>
      <c r="J6" s="1158"/>
      <c r="K6" s="1158"/>
      <c r="L6" s="1158"/>
      <c r="M6" s="1158"/>
      <c r="N6" s="1158"/>
      <c r="O6" s="1158"/>
      <c r="P6" s="1158"/>
      <c r="Q6" s="1155">
        <f>SUM(E6:P6)</f>
        <v>0</v>
      </c>
      <c r="R6" s="1156"/>
      <c r="S6" s="547"/>
      <c r="T6" s="331"/>
      <c r="U6" s="331"/>
      <c r="V6" s="331"/>
      <c r="W6" s="331"/>
      <c r="X6" s="583"/>
      <c r="AA6" s="510" t="s">
        <v>911</v>
      </c>
      <c r="AB6" s="511">
        <f>K7</f>
        <v>0</v>
      </c>
      <c r="AC6" s="512">
        <f>ROUNDDOWN(AB6/20,1)</f>
        <v>0</v>
      </c>
      <c r="AD6" s="515">
        <v>0.05</v>
      </c>
      <c r="AE6" s="510" t="s">
        <v>911</v>
      </c>
      <c r="AF6" s="514">
        <f t="shared" si="0"/>
        <v>0</v>
      </c>
      <c r="AG6" s="512">
        <f>ROUNDDOWN(AF6/15,1)</f>
        <v>0</v>
      </c>
      <c r="AH6" s="515">
        <v>6.6666666666666666E-2</v>
      </c>
    </row>
    <row r="7" spans="1:34" ht="18" customHeight="1">
      <c r="A7" s="204"/>
      <c r="B7" s="1151" t="s">
        <v>322</v>
      </c>
      <c r="C7" s="1151"/>
      <c r="D7" s="1151"/>
      <c r="E7" s="1157"/>
      <c r="F7" s="1158"/>
      <c r="G7" s="1159"/>
      <c r="H7" s="1159"/>
      <c r="I7" s="1159"/>
      <c r="J7" s="1159"/>
      <c r="K7" s="1159"/>
      <c r="L7" s="1159"/>
      <c r="M7" s="1159"/>
      <c r="N7" s="1159"/>
      <c r="O7" s="1159"/>
      <c r="P7" s="1159"/>
      <c r="Q7" s="1155">
        <f>SUM(E7:P7)</f>
        <v>0</v>
      </c>
      <c r="R7" s="1156"/>
      <c r="S7" s="584"/>
      <c r="T7" s="585"/>
      <c r="U7" s="585"/>
      <c r="V7" s="585"/>
      <c r="W7" s="585"/>
      <c r="X7" s="586"/>
      <c r="AA7" s="510" t="s">
        <v>912</v>
      </c>
      <c r="AB7" s="511">
        <f>M7</f>
        <v>0</v>
      </c>
      <c r="AC7" s="1149">
        <f>ROUNDDOWN((AB7+AB8)/30,1)</f>
        <v>0</v>
      </c>
      <c r="AD7" s="515">
        <v>3.3333333333333298E-2</v>
      </c>
      <c r="AE7" s="510" t="s">
        <v>912</v>
      </c>
      <c r="AF7" s="514">
        <f t="shared" si="0"/>
        <v>0</v>
      </c>
      <c r="AG7" s="1149">
        <f>ROUNDDOWN((AF7+AF8)/24,1)</f>
        <v>0</v>
      </c>
      <c r="AH7" s="515">
        <v>4.1666666666666664E-2</v>
      </c>
    </row>
    <row r="8" spans="1:34" ht="24" customHeight="1">
      <c r="A8" s="204"/>
      <c r="B8" s="1151" t="s">
        <v>343</v>
      </c>
      <c r="C8" s="1151"/>
      <c r="D8" s="1151"/>
      <c r="E8" s="105"/>
      <c r="F8" s="105"/>
      <c r="G8" s="1160" t="s">
        <v>324</v>
      </c>
      <c r="H8" s="1160"/>
      <c r="I8" s="1160" t="s">
        <v>325</v>
      </c>
      <c r="J8" s="1160"/>
      <c r="K8" s="1160" t="s">
        <v>326</v>
      </c>
      <c r="L8" s="1160"/>
      <c r="M8" s="1160" t="s">
        <v>331</v>
      </c>
      <c r="N8" s="1160"/>
      <c r="O8" s="1161" t="s">
        <v>332</v>
      </c>
      <c r="P8" s="1162"/>
      <c r="Q8" s="1160" t="s">
        <v>327</v>
      </c>
      <c r="R8" s="1160"/>
      <c r="S8" s="1160" t="s">
        <v>328</v>
      </c>
      <c r="T8" s="1160"/>
      <c r="U8" s="1160" t="s">
        <v>913</v>
      </c>
      <c r="V8" s="1160"/>
      <c r="W8" s="1151" t="s">
        <v>159</v>
      </c>
      <c r="X8" s="1151"/>
      <c r="AA8" s="510" t="s">
        <v>914</v>
      </c>
      <c r="AB8" s="511">
        <f>O7</f>
        <v>0</v>
      </c>
      <c r="AC8" s="1150"/>
      <c r="AD8" s="515">
        <v>3.3333333333333298E-2</v>
      </c>
      <c r="AE8" s="510" t="s">
        <v>914</v>
      </c>
      <c r="AF8" s="514">
        <f t="shared" si="0"/>
        <v>0</v>
      </c>
      <c r="AG8" s="1150"/>
      <c r="AH8" s="515">
        <v>4.1666666666666664E-2</v>
      </c>
    </row>
    <row r="9" spans="1:34" ht="18" customHeight="1">
      <c r="A9" s="204"/>
      <c r="B9" s="1151"/>
      <c r="C9" s="1151"/>
      <c r="D9" s="1151"/>
      <c r="E9" s="1163" t="s">
        <v>329</v>
      </c>
      <c r="F9" s="1160"/>
      <c r="G9" s="1164"/>
      <c r="H9" s="1164"/>
      <c r="I9" s="1164"/>
      <c r="J9" s="1164"/>
      <c r="K9" s="1164"/>
      <c r="L9" s="1164"/>
      <c r="M9" s="1164"/>
      <c r="N9" s="1164"/>
      <c r="O9" s="1164"/>
      <c r="P9" s="1164"/>
      <c r="Q9" s="1164"/>
      <c r="R9" s="1164"/>
      <c r="S9" s="1164"/>
      <c r="T9" s="1164"/>
      <c r="U9" s="1164"/>
      <c r="V9" s="1164"/>
      <c r="W9" s="1165">
        <f>SUM(G9:V9)</f>
        <v>0</v>
      </c>
      <c r="X9" s="1165"/>
      <c r="AA9" s="510" t="s">
        <v>338</v>
      </c>
      <c r="AB9" s="510">
        <f>SUM(AB3:AB8)</f>
        <v>0</v>
      </c>
      <c r="AC9" s="512">
        <f>SUM(AC3:AC8)</f>
        <v>0</v>
      </c>
      <c r="AD9" s="201"/>
      <c r="AE9" s="510" t="s">
        <v>338</v>
      </c>
      <c r="AF9" s="510">
        <f>SUM(AF3:AF8)</f>
        <v>0</v>
      </c>
      <c r="AG9" s="512">
        <f>SUM(AG3:AG8)</f>
        <v>0</v>
      </c>
      <c r="AH9" s="201"/>
    </row>
    <row r="10" spans="1:34" ht="18" customHeight="1">
      <c r="A10" s="204"/>
      <c r="B10" s="1151"/>
      <c r="C10" s="1151"/>
      <c r="D10" s="1151"/>
      <c r="E10" s="1163" t="s">
        <v>330</v>
      </c>
      <c r="F10" s="1160"/>
      <c r="G10" s="1166"/>
      <c r="H10" s="1166"/>
      <c r="I10" s="1164"/>
      <c r="J10" s="1164"/>
      <c r="K10" s="1164"/>
      <c r="L10" s="1164"/>
      <c r="M10" s="1164"/>
      <c r="N10" s="1164"/>
      <c r="O10" s="1164"/>
      <c r="P10" s="1164"/>
      <c r="Q10" s="1164"/>
      <c r="R10" s="1164"/>
      <c r="S10" s="1164"/>
      <c r="T10" s="1164"/>
      <c r="U10" s="1164"/>
      <c r="V10" s="1164"/>
      <c r="W10" s="1165">
        <f>SUM(G10:V10)</f>
        <v>0</v>
      </c>
      <c r="X10" s="1165"/>
      <c r="AA10" s="510"/>
      <c r="AB10" s="510" t="s">
        <v>339</v>
      </c>
      <c r="AC10" s="512">
        <f>ROUND(AC9,0)</f>
        <v>0</v>
      </c>
      <c r="AD10" s="201"/>
      <c r="AE10" s="510"/>
      <c r="AF10" s="516" t="s">
        <v>339</v>
      </c>
      <c r="AG10" s="512">
        <f>ROUND(AG9,0)</f>
        <v>0</v>
      </c>
      <c r="AH10" s="201"/>
    </row>
    <row r="11" spans="1:34" ht="18" customHeight="1">
      <c r="A11" s="204"/>
      <c r="B11" s="1151" t="s">
        <v>915</v>
      </c>
      <c r="C11" s="1151"/>
      <c r="D11" s="1151"/>
      <c r="E11" s="1167" t="s">
        <v>111</v>
      </c>
      <c r="F11" s="1167"/>
      <c r="G11" s="478"/>
      <c r="H11" s="517" t="s">
        <v>119</v>
      </c>
      <c r="I11" s="518"/>
      <c r="J11" s="1167" t="s">
        <v>120</v>
      </c>
      <c r="K11" s="1167"/>
      <c r="L11" s="478"/>
      <c r="M11" s="517" t="s">
        <v>119</v>
      </c>
      <c r="N11" s="518"/>
      <c r="O11" s="1167" t="s">
        <v>121</v>
      </c>
      <c r="P11" s="1167"/>
      <c r="Q11" s="519"/>
      <c r="R11" s="519"/>
      <c r="S11" s="519"/>
      <c r="T11" s="519"/>
      <c r="U11" s="519"/>
      <c r="V11" s="519"/>
      <c r="W11" s="519"/>
      <c r="X11" s="520"/>
    </row>
    <row r="12" spans="1:34" ht="18" customHeight="1">
      <c r="A12" s="204"/>
      <c r="B12" s="1151"/>
      <c r="C12" s="1151"/>
      <c r="D12" s="1151"/>
      <c r="E12" s="1168" t="s">
        <v>114</v>
      </c>
      <c r="F12" s="1168"/>
      <c r="G12" s="479"/>
      <c r="H12" s="521" t="s">
        <v>119</v>
      </c>
      <c r="I12" s="522"/>
      <c r="J12" s="1168" t="s">
        <v>120</v>
      </c>
      <c r="K12" s="1168"/>
      <c r="L12" s="479"/>
      <c r="M12" s="521" t="s">
        <v>119</v>
      </c>
      <c r="N12" s="522"/>
      <c r="O12" s="1168" t="s">
        <v>121</v>
      </c>
      <c r="P12" s="1168"/>
      <c r="Q12" s="523"/>
      <c r="R12" s="523"/>
      <c r="S12" s="523"/>
      <c r="T12" s="523"/>
      <c r="U12" s="523"/>
      <c r="V12" s="523"/>
      <c r="W12" s="523"/>
      <c r="X12" s="524"/>
    </row>
    <row r="13" spans="1:34" ht="18" customHeight="1">
      <c r="A13" s="204"/>
      <c r="B13" s="1151"/>
      <c r="C13" s="1151"/>
      <c r="D13" s="1151"/>
      <c r="E13" s="1175" t="s">
        <v>916</v>
      </c>
      <c r="F13" s="1175"/>
      <c r="G13" s="1176"/>
      <c r="H13" s="1176"/>
      <c r="I13" s="1176"/>
      <c r="J13" s="1176"/>
      <c r="K13" s="1176"/>
      <c r="L13" s="1176"/>
      <c r="M13" s="1176"/>
      <c r="N13" s="1176"/>
      <c r="O13" s="1176"/>
      <c r="P13" s="1176"/>
      <c r="Q13" s="1176"/>
      <c r="R13" s="1176"/>
      <c r="S13" s="1176"/>
      <c r="T13" s="1176"/>
      <c r="U13" s="1176"/>
      <c r="V13" s="1176"/>
      <c r="W13" s="1176"/>
      <c r="X13" s="1177"/>
    </row>
    <row r="14" spans="1:34" ht="18" customHeight="1">
      <c r="A14" s="204"/>
      <c r="B14" s="1169" t="s">
        <v>917</v>
      </c>
      <c r="C14" s="1170"/>
      <c r="D14" s="1192"/>
      <c r="E14" s="1178" t="s">
        <v>918</v>
      </c>
      <c r="F14" s="1179"/>
      <c r="G14" s="1179"/>
      <c r="H14" s="1179"/>
      <c r="I14" s="1180"/>
      <c r="J14" s="779"/>
      <c r="K14" s="1181"/>
      <c r="L14" s="1182"/>
      <c r="M14" s="1183"/>
      <c r="N14" s="1183"/>
      <c r="O14" s="1183"/>
      <c r="P14" s="1183"/>
      <c r="Q14" s="1183"/>
      <c r="R14" s="1183"/>
      <c r="S14" s="1183"/>
      <c r="T14" s="1183"/>
      <c r="U14" s="1183"/>
      <c r="V14" s="1183"/>
      <c r="W14" s="1183"/>
      <c r="X14" s="1184"/>
    </row>
    <row r="15" spans="1:34" ht="18" customHeight="1">
      <c r="A15" s="204"/>
      <c r="B15" s="1193"/>
      <c r="C15" s="1194"/>
      <c r="D15" s="1195"/>
      <c r="E15" s="1169" t="s">
        <v>919</v>
      </c>
      <c r="F15" s="1170"/>
      <c r="G15" s="1170"/>
      <c r="H15" s="1170"/>
      <c r="I15" s="961"/>
      <c r="J15" s="795"/>
      <c r="K15" s="1171"/>
      <c r="L15" s="1172" t="s">
        <v>920</v>
      </c>
      <c r="M15" s="1172"/>
      <c r="N15" s="1172"/>
      <c r="O15" s="1172"/>
      <c r="P15" s="1173"/>
      <c r="Q15" s="1173"/>
      <c r="R15" s="1173"/>
      <c r="S15" s="1173"/>
      <c r="T15" s="1173"/>
      <c r="U15" s="1173"/>
      <c r="V15" s="1173"/>
      <c r="W15" s="1173"/>
      <c r="X15" s="1174"/>
    </row>
    <row r="16" spans="1:34" ht="18" customHeight="1">
      <c r="A16" s="204"/>
      <c r="B16" s="1193"/>
      <c r="C16" s="1194"/>
      <c r="D16" s="1195"/>
      <c r="E16" s="1169" t="s">
        <v>921</v>
      </c>
      <c r="F16" s="1170"/>
      <c r="G16" s="1170"/>
      <c r="H16" s="1170"/>
      <c r="I16" s="961"/>
      <c r="J16" s="795"/>
      <c r="K16" s="1171"/>
      <c r="L16" s="1172" t="s">
        <v>920</v>
      </c>
      <c r="M16" s="1172"/>
      <c r="N16" s="1172"/>
      <c r="O16" s="1172"/>
      <c r="P16" s="1173"/>
      <c r="Q16" s="1173"/>
      <c r="R16" s="1173"/>
      <c r="S16" s="1173"/>
      <c r="T16" s="1173"/>
      <c r="U16" s="1173"/>
      <c r="V16" s="1173"/>
      <c r="W16" s="1173"/>
      <c r="X16" s="1174"/>
    </row>
    <row r="17" spans="1:24" ht="18" customHeight="1">
      <c r="A17" s="204"/>
      <c r="B17" s="1193"/>
      <c r="C17" s="1194"/>
      <c r="D17" s="1195"/>
      <c r="E17" s="1209" t="s">
        <v>922</v>
      </c>
      <c r="F17" s="1172"/>
      <c r="G17" s="1172"/>
      <c r="H17" s="1172"/>
      <c r="I17" s="961"/>
      <c r="J17" s="795"/>
      <c r="K17" s="1171"/>
      <c r="L17" s="1172" t="s">
        <v>920</v>
      </c>
      <c r="M17" s="1172"/>
      <c r="N17" s="1172"/>
      <c r="O17" s="1172"/>
      <c r="P17" s="1173"/>
      <c r="Q17" s="1173"/>
      <c r="R17" s="1173"/>
      <c r="S17" s="1173"/>
      <c r="T17" s="1173"/>
      <c r="U17" s="1173"/>
      <c r="V17" s="1173"/>
      <c r="W17" s="1173"/>
      <c r="X17" s="1174"/>
    </row>
    <row r="18" spans="1:24" ht="18" customHeight="1">
      <c r="A18" s="204"/>
      <c r="B18" s="1193"/>
      <c r="C18" s="1194"/>
      <c r="D18" s="1195"/>
      <c r="E18" s="1169" t="s">
        <v>923</v>
      </c>
      <c r="F18" s="1170"/>
      <c r="G18" s="1170"/>
      <c r="H18" s="1170"/>
      <c r="I18" s="961"/>
      <c r="J18" s="795"/>
      <c r="K18" s="1171"/>
      <c r="L18" s="1172" t="s">
        <v>920</v>
      </c>
      <c r="M18" s="1172"/>
      <c r="N18" s="1172"/>
      <c r="O18" s="1172"/>
      <c r="P18" s="1173"/>
      <c r="Q18" s="1173"/>
      <c r="R18" s="1173"/>
      <c r="S18" s="1173"/>
      <c r="T18" s="1173"/>
      <c r="U18" s="1173"/>
      <c r="V18" s="1173"/>
      <c r="W18" s="1173"/>
      <c r="X18" s="1174"/>
    </row>
    <row r="19" spans="1:24" ht="18" customHeight="1">
      <c r="A19" s="204"/>
      <c r="B19" s="1193"/>
      <c r="C19" s="1194"/>
      <c r="D19" s="1195"/>
      <c r="E19" s="1154"/>
      <c r="F19" s="1185"/>
      <c r="G19" s="1185"/>
      <c r="H19" s="1185"/>
      <c r="I19" s="882"/>
      <c r="J19" s="796"/>
      <c r="K19" s="1186"/>
      <c r="L19" s="1187"/>
      <c r="M19" s="1187"/>
      <c r="N19" s="1187"/>
      <c r="O19" s="1187"/>
      <c r="P19" s="1199"/>
      <c r="Q19" s="1199"/>
      <c r="R19" s="1199"/>
      <c r="S19" s="1199"/>
      <c r="T19" s="1199"/>
      <c r="U19" s="1199"/>
      <c r="V19" s="1199"/>
      <c r="W19" s="1199"/>
      <c r="X19" s="1200"/>
    </row>
    <row r="20" spans="1:24" ht="18" customHeight="1">
      <c r="A20" s="204"/>
      <c r="B20" s="1193"/>
      <c r="C20" s="1194"/>
      <c r="D20" s="1195"/>
      <c r="E20" s="1201" t="s">
        <v>924</v>
      </c>
      <c r="F20" s="1170"/>
      <c r="G20" s="1170"/>
      <c r="H20" s="1170"/>
      <c r="I20" s="961"/>
      <c r="J20" s="795"/>
      <c r="K20" s="1171"/>
      <c r="L20" s="1172" t="s">
        <v>925</v>
      </c>
      <c r="M20" s="1172"/>
      <c r="N20" s="1172"/>
      <c r="O20" s="1172"/>
      <c r="P20" s="1188"/>
      <c r="Q20" s="1188"/>
      <c r="R20" s="1188"/>
      <c r="S20" s="1188"/>
      <c r="T20" s="1188"/>
      <c r="U20" s="1188"/>
      <c r="V20" s="1188"/>
      <c r="W20" s="1188"/>
      <c r="X20" s="1189"/>
    </row>
    <row r="21" spans="1:24" ht="18" customHeight="1">
      <c r="A21" s="204"/>
      <c r="B21" s="1193"/>
      <c r="C21" s="1194"/>
      <c r="D21" s="1195"/>
      <c r="E21" s="1193"/>
      <c r="F21" s="1194"/>
      <c r="G21" s="1194"/>
      <c r="H21" s="1194"/>
      <c r="I21" s="979"/>
      <c r="J21" s="824"/>
      <c r="K21" s="980"/>
      <c r="L21" s="1202"/>
      <c r="M21" s="1202"/>
      <c r="N21" s="1202"/>
      <c r="O21" s="1202"/>
      <c r="P21" s="1203"/>
      <c r="Q21" s="1203"/>
      <c r="R21" s="1203"/>
      <c r="S21" s="1203"/>
      <c r="T21" s="1203"/>
      <c r="U21" s="1203"/>
      <c r="V21" s="1203"/>
      <c r="W21" s="1203"/>
      <c r="X21" s="1204"/>
    </row>
    <row r="22" spans="1:24" ht="18" customHeight="1">
      <c r="A22" s="204"/>
      <c r="B22" s="1193"/>
      <c r="C22" s="1194"/>
      <c r="D22" s="1195"/>
      <c r="E22" s="1154"/>
      <c r="F22" s="1185"/>
      <c r="G22" s="1185"/>
      <c r="H22" s="1185"/>
      <c r="I22" s="882"/>
      <c r="J22" s="796"/>
      <c r="K22" s="1186"/>
      <c r="L22" s="1205" t="s">
        <v>920</v>
      </c>
      <c r="M22" s="1206"/>
      <c r="N22" s="1206"/>
      <c r="O22" s="1206"/>
      <c r="P22" s="1207"/>
      <c r="Q22" s="1207"/>
      <c r="R22" s="1207"/>
      <c r="S22" s="1207"/>
      <c r="T22" s="1207"/>
      <c r="U22" s="1207"/>
      <c r="V22" s="1207"/>
      <c r="W22" s="1207"/>
      <c r="X22" s="1208"/>
    </row>
    <row r="23" spans="1:24" ht="18" customHeight="1">
      <c r="A23" s="204"/>
      <c r="B23" s="1193"/>
      <c r="C23" s="1194"/>
      <c r="D23" s="1195"/>
      <c r="E23" s="1169" t="s">
        <v>926</v>
      </c>
      <c r="F23" s="1170"/>
      <c r="G23" s="1170"/>
      <c r="H23" s="1170"/>
      <c r="I23" s="961"/>
      <c r="J23" s="795"/>
      <c r="K23" s="1171"/>
      <c r="L23" s="1172" t="s">
        <v>925</v>
      </c>
      <c r="M23" s="1172"/>
      <c r="N23" s="1172"/>
      <c r="O23" s="1172"/>
      <c r="P23" s="1188"/>
      <c r="Q23" s="1188"/>
      <c r="R23" s="1188"/>
      <c r="S23" s="1188"/>
      <c r="T23" s="1188"/>
      <c r="U23" s="1188"/>
      <c r="V23" s="1188"/>
      <c r="W23" s="1188"/>
      <c r="X23" s="1189"/>
    </row>
    <row r="24" spans="1:24" ht="18" customHeight="1">
      <c r="A24" s="204"/>
      <c r="B24" s="1154"/>
      <c r="C24" s="1185"/>
      <c r="D24" s="1152"/>
      <c r="E24" s="1154"/>
      <c r="F24" s="1185"/>
      <c r="G24" s="1185"/>
      <c r="H24" s="1185"/>
      <c r="I24" s="882"/>
      <c r="J24" s="796"/>
      <c r="K24" s="1186"/>
      <c r="L24" s="1187"/>
      <c r="M24" s="1187"/>
      <c r="N24" s="1187"/>
      <c r="O24" s="1187"/>
      <c r="P24" s="1190"/>
      <c r="Q24" s="1190"/>
      <c r="R24" s="1190"/>
      <c r="S24" s="1190"/>
      <c r="T24" s="1190"/>
      <c r="U24" s="1190"/>
      <c r="V24" s="1190"/>
      <c r="W24" s="1190"/>
      <c r="X24" s="1191"/>
    </row>
    <row r="25" spans="1:24" ht="18" customHeight="1">
      <c r="A25" s="204"/>
      <c r="B25" s="1169" t="s">
        <v>927</v>
      </c>
      <c r="C25" s="1170"/>
      <c r="D25" s="1192"/>
      <c r="E25" s="108" t="s">
        <v>954</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193"/>
      <c r="C26" s="1194"/>
      <c r="D26" s="1195"/>
      <c r="E26" s="1196"/>
      <c r="F26" s="1196"/>
      <c r="G26" s="1196"/>
      <c r="H26" s="1196"/>
      <c r="I26" s="1196"/>
      <c r="J26" s="1196"/>
      <c r="K26" s="1196"/>
      <c r="L26" s="1196"/>
      <c r="M26" s="1196"/>
      <c r="N26" s="1196"/>
      <c r="O26" s="1196"/>
      <c r="P26" s="1196"/>
      <c r="Q26" s="1196"/>
      <c r="R26" s="1196"/>
      <c r="S26" s="1196"/>
      <c r="T26" s="1196"/>
      <c r="U26" s="1196"/>
      <c r="V26" s="1196"/>
      <c r="W26" s="1196"/>
      <c r="X26" s="1197"/>
    </row>
    <row r="27" spans="1:24" ht="18" customHeight="1">
      <c r="A27" s="204"/>
      <c r="B27" s="1154"/>
      <c r="C27" s="1185"/>
      <c r="D27" s="1152"/>
      <c r="E27" s="1198"/>
      <c r="F27" s="1198"/>
      <c r="G27" s="1198"/>
      <c r="H27" s="1198"/>
      <c r="I27" s="1198"/>
      <c r="J27" s="1198"/>
      <c r="K27" s="1198"/>
      <c r="L27" s="1198"/>
      <c r="M27" s="1198"/>
      <c r="N27" s="1198"/>
      <c r="O27" s="1198"/>
      <c r="P27" s="1198"/>
      <c r="Q27" s="1198"/>
      <c r="R27" s="1198"/>
      <c r="S27" s="1198"/>
      <c r="T27" s="1196"/>
      <c r="U27" s="1196"/>
      <c r="V27" s="1196"/>
      <c r="W27" s="1196"/>
      <c r="X27" s="1197"/>
    </row>
    <row r="28" spans="1:24" ht="18" customHeight="1">
      <c r="A28" s="204"/>
      <c r="B28" s="1211" t="s">
        <v>479</v>
      </c>
      <c r="C28" s="1212"/>
      <c r="D28" s="1213"/>
      <c r="E28" s="1153" t="s">
        <v>340</v>
      </c>
      <c r="F28" s="1153"/>
      <c r="G28" s="1153"/>
      <c r="H28" s="1154" t="s">
        <v>341</v>
      </c>
      <c r="I28" s="1185"/>
      <c r="J28" s="1185"/>
      <c r="K28" s="1185"/>
      <c r="L28" s="1185"/>
      <c r="M28" s="1152"/>
      <c r="N28" s="1142" t="s">
        <v>342</v>
      </c>
      <c r="O28" s="1143"/>
      <c r="P28" s="1143"/>
      <c r="Q28" s="1143"/>
      <c r="R28" s="1143"/>
      <c r="S28" s="1144"/>
      <c r="T28" s="1209" t="s">
        <v>354</v>
      </c>
      <c r="U28" s="1172"/>
      <c r="V28" s="1172"/>
      <c r="W28" s="1217"/>
      <c r="X28" s="1163"/>
    </row>
    <row r="29" spans="1:24" ht="18" customHeight="1">
      <c r="A29" s="204"/>
      <c r="B29" s="1211"/>
      <c r="C29" s="1212"/>
      <c r="D29" s="1213"/>
      <c r="E29" s="1151"/>
      <c r="F29" s="1151"/>
      <c r="G29" s="1151"/>
      <c r="H29" s="487" t="s">
        <v>169</v>
      </c>
      <c r="I29" s="487" t="s">
        <v>170</v>
      </c>
      <c r="J29" s="487" t="s">
        <v>171</v>
      </c>
      <c r="K29" s="487" t="s">
        <v>172</v>
      </c>
      <c r="L29" s="487" t="s">
        <v>173</v>
      </c>
      <c r="M29" s="487" t="s">
        <v>174</v>
      </c>
      <c r="N29" s="1151" t="s">
        <v>329</v>
      </c>
      <c r="O29" s="1151"/>
      <c r="P29" s="1151" t="s">
        <v>330</v>
      </c>
      <c r="Q29" s="1151"/>
      <c r="R29" s="1151" t="s">
        <v>159</v>
      </c>
      <c r="S29" s="1151"/>
      <c r="T29" s="491"/>
      <c r="U29" s="492"/>
      <c r="V29" s="110"/>
      <c r="W29" s="388" t="s">
        <v>329</v>
      </c>
      <c r="X29" s="388" t="s">
        <v>330</v>
      </c>
    </row>
    <row r="30" spans="1:24" ht="18" customHeight="1">
      <c r="A30" s="204"/>
      <c r="B30" s="1211"/>
      <c r="C30" s="1212"/>
      <c r="D30" s="1213"/>
      <c r="E30" s="802"/>
      <c r="F30" s="802"/>
      <c r="G30" s="802"/>
      <c r="H30" s="468"/>
      <c r="I30" s="468"/>
      <c r="J30" s="468"/>
      <c r="K30" s="468"/>
      <c r="L30" s="468"/>
      <c r="M30" s="468"/>
      <c r="N30" s="1158"/>
      <c r="O30" s="1158"/>
      <c r="P30" s="1158"/>
      <c r="Q30" s="1158"/>
      <c r="R30" s="1210">
        <f>SUM(N30:Q30)</f>
        <v>0</v>
      </c>
      <c r="S30" s="1210"/>
      <c r="T30" s="1160" t="s">
        <v>325</v>
      </c>
      <c r="U30" s="1160"/>
      <c r="V30" s="1160"/>
      <c r="W30" s="493">
        <f>I9</f>
        <v>0</v>
      </c>
      <c r="X30" s="493">
        <f>I10</f>
        <v>0</v>
      </c>
    </row>
    <row r="31" spans="1:24" ht="18" customHeight="1">
      <c r="A31" s="204"/>
      <c r="B31" s="1211"/>
      <c r="C31" s="1212"/>
      <c r="D31" s="1213"/>
      <c r="E31" s="802"/>
      <c r="F31" s="802"/>
      <c r="G31" s="802"/>
      <c r="H31" s="468"/>
      <c r="I31" s="468"/>
      <c r="J31" s="468"/>
      <c r="K31" s="468"/>
      <c r="L31" s="468"/>
      <c r="M31" s="468"/>
      <c r="N31" s="1158"/>
      <c r="O31" s="1158"/>
      <c r="P31" s="1158"/>
      <c r="Q31" s="1158"/>
      <c r="R31" s="1210">
        <f>SUM(N31:Q31)</f>
        <v>0</v>
      </c>
      <c r="S31" s="1210"/>
      <c r="T31" s="1160" t="s">
        <v>326</v>
      </c>
      <c r="U31" s="1160"/>
      <c r="V31" s="1160"/>
      <c r="W31" s="493">
        <f>K9</f>
        <v>0</v>
      </c>
      <c r="X31" s="493">
        <f>K10</f>
        <v>0</v>
      </c>
    </row>
    <row r="32" spans="1:24" ht="18" customHeight="1">
      <c r="A32" s="204"/>
      <c r="B32" s="1211"/>
      <c r="C32" s="1212"/>
      <c r="D32" s="1213"/>
      <c r="E32" s="802"/>
      <c r="F32" s="802"/>
      <c r="G32" s="802"/>
      <c r="H32" s="468"/>
      <c r="I32" s="468"/>
      <c r="J32" s="468"/>
      <c r="K32" s="468"/>
      <c r="L32" s="468"/>
      <c r="M32" s="468"/>
      <c r="N32" s="1158"/>
      <c r="O32" s="1158"/>
      <c r="P32" s="1158"/>
      <c r="Q32" s="1158"/>
      <c r="R32" s="1210">
        <f t="shared" ref="R32:R35" si="1">SUM(N32:Q32)</f>
        <v>0</v>
      </c>
      <c r="S32" s="1210"/>
      <c r="T32" s="1160" t="s">
        <v>331</v>
      </c>
      <c r="U32" s="1160"/>
      <c r="V32" s="1160"/>
      <c r="W32" s="493">
        <f>M9</f>
        <v>0</v>
      </c>
      <c r="X32" s="493">
        <f>M10</f>
        <v>0</v>
      </c>
    </row>
    <row r="33" spans="1:25" ht="18" customHeight="1">
      <c r="A33" s="204"/>
      <c r="B33" s="1211"/>
      <c r="C33" s="1212"/>
      <c r="D33" s="1213"/>
      <c r="E33" s="802"/>
      <c r="F33" s="802"/>
      <c r="G33" s="802"/>
      <c r="H33" s="468"/>
      <c r="I33" s="468"/>
      <c r="J33" s="468"/>
      <c r="K33" s="468"/>
      <c r="L33" s="468"/>
      <c r="M33" s="468"/>
      <c r="N33" s="1158"/>
      <c r="O33" s="1158"/>
      <c r="P33" s="1158"/>
      <c r="Q33" s="1158"/>
      <c r="R33" s="1210">
        <f t="shared" si="1"/>
        <v>0</v>
      </c>
      <c r="S33" s="1210"/>
      <c r="T33" s="1160" t="s">
        <v>355</v>
      </c>
      <c r="U33" s="1160"/>
      <c r="V33" s="1160"/>
      <c r="W33" s="493"/>
      <c r="X33" s="493"/>
    </row>
    <row r="34" spans="1:25" ht="18" customHeight="1" thickBot="1">
      <c r="A34" s="204"/>
      <c r="B34" s="1211"/>
      <c r="C34" s="1212"/>
      <c r="D34" s="1213"/>
      <c r="E34" s="802"/>
      <c r="F34" s="802"/>
      <c r="G34" s="802"/>
      <c r="H34" s="468"/>
      <c r="I34" s="468"/>
      <c r="J34" s="468"/>
      <c r="K34" s="468"/>
      <c r="L34" s="468"/>
      <c r="M34" s="468"/>
      <c r="N34" s="1158"/>
      <c r="O34" s="1158"/>
      <c r="P34" s="1158"/>
      <c r="Q34" s="1158"/>
      <c r="R34" s="1210">
        <f t="shared" si="1"/>
        <v>0</v>
      </c>
      <c r="S34" s="1210"/>
      <c r="T34" s="1160" t="s">
        <v>124</v>
      </c>
      <c r="U34" s="1160"/>
      <c r="V34" s="1160"/>
      <c r="W34" s="525"/>
      <c r="X34" s="526"/>
    </row>
    <row r="35" spans="1:25" ht="18" customHeight="1" thickBot="1">
      <c r="A35" s="204"/>
      <c r="B35" s="1211"/>
      <c r="C35" s="1212"/>
      <c r="D35" s="1213"/>
      <c r="E35" s="802"/>
      <c r="F35" s="802"/>
      <c r="G35" s="802"/>
      <c r="H35" s="468"/>
      <c r="I35" s="468"/>
      <c r="J35" s="468"/>
      <c r="K35" s="468"/>
      <c r="L35" s="468"/>
      <c r="M35" s="468"/>
      <c r="N35" s="1158"/>
      <c r="O35" s="1158"/>
      <c r="P35" s="1158"/>
      <c r="Q35" s="1158"/>
      <c r="R35" s="1210">
        <f t="shared" si="1"/>
        <v>0</v>
      </c>
      <c r="S35" s="1210"/>
      <c r="T35" s="1160" t="s">
        <v>159</v>
      </c>
      <c r="U35" s="1160"/>
      <c r="V35" s="1218"/>
      <c r="W35" s="538">
        <f>SUM(W30:W34)</f>
        <v>0</v>
      </c>
      <c r="X35" s="539">
        <f>SUM(X30:X34)</f>
        <v>0</v>
      </c>
    </row>
    <row r="36" spans="1:25" ht="18" customHeight="1">
      <c r="A36" s="204"/>
      <c r="B36" s="1211"/>
      <c r="C36" s="1212"/>
      <c r="D36" s="1213"/>
      <c r="E36" s="798" t="s">
        <v>494</v>
      </c>
      <c r="F36" s="798"/>
      <c r="G36" s="798"/>
      <c r="H36" s="468"/>
      <c r="I36" s="468"/>
      <c r="J36" s="468"/>
      <c r="K36" s="468"/>
      <c r="L36" s="468"/>
      <c r="M36" s="468"/>
      <c r="N36" s="1158"/>
      <c r="O36" s="1158"/>
      <c r="P36" s="1158"/>
      <c r="Q36" s="1158"/>
      <c r="R36" s="1210">
        <f>SUM(N36:Q36)</f>
        <v>0</v>
      </c>
      <c r="S36" s="1210"/>
      <c r="T36" s="1219"/>
      <c r="U36" s="1220"/>
      <c r="V36" s="105"/>
      <c r="W36" s="105"/>
      <c r="X36" s="59"/>
    </row>
    <row r="37" spans="1:25" ht="18" customHeight="1">
      <c r="A37" s="204"/>
      <c r="B37" s="1211"/>
      <c r="C37" s="1212"/>
      <c r="D37" s="1213"/>
      <c r="E37" s="798" t="s">
        <v>496</v>
      </c>
      <c r="F37" s="798"/>
      <c r="G37" s="798"/>
      <c r="H37" s="468"/>
      <c r="I37" s="468"/>
      <c r="J37" s="468"/>
      <c r="K37" s="468"/>
      <c r="L37" s="468"/>
      <c r="M37" s="468"/>
      <c r="N37" s="1158"/>
      <c r="O37" s="1158"/>
      <c r="P37" s="1158"/>
      <c r="Q37" s="1158"/>
      <c r="R37" s="1210">
        <f>SUM(N37:Q37)</f>
        <v>0</v>
      </c>
      <c r="S37" s="1210"/>
      <c r="T37" s="1219"/>
      <c r="U37" s="1220"/>
      <c r="V37" s="105"/>
      <c r="W37" s="105"/>
      <c r="X37" s="59"/>
    </row>
    <row r="38" spans="1:25" ht="18" customHeight="1" thickBot="1">
      <c r="A38" s="204"/>
      <c r="B38" s="1211"/>
      <c r="C38" s="1212"/>
      <c r="D38" s="1213"/>
      <c r="E38" s="798" t="s">
        <v>495</v>
      </c>
      <c r="F38" s="798"/>
      <c r="G38" s="798"/>
      <c r="H38" s="468"/>
      <c r="I38" s="468"/>
      <c r="J38" s="468"/>
      <c r="K38" s="468"/>
      <c r="L38" s="468"/>
      <c r="M38" s="468"/>
      <c r="N38" s="1159"/>
      <c r="O38" s="1159"/>
      <c r="P38" s="1158"/>
      <c r="Q38" s="1158"/>
      <c r="R38" s="1210">
        <f>SUM(N38:Q38)</f>
        <v>0</v>
      </c>
      <c r="S38" s="1210"/>
      <c r="T38" s="1219"/>
      <c r="U38" s="1220"/>
      <c r="V38" s="105"/>
      <c r="W38" s="105"/>
      <c r="X38" s="59"/>
    </row>
    <row r="39" spans="1:25" ht="18" customHeight="1" thickBot="1">
      <c r="A39" s="204"/>
      <c r="B39" s="1214"/>
      <c r="C39" s="1215"/>
      <c r="D39" s="1216"/>
      <c r="E39" s="1221" t="s">
        <v>159</v>
      </c>
      <c r="F39" s="1221"/>
      <c r="G39" s="1221"/>
      <c r="H39" s="490">
        <f t="shared" ref="H39:M39" si="2">SUM(H30:H38)</f>
        <v>0</v>
      </c>
      <c r="I39" s="490">
        <f t="shared" si="2"/>
        <v>0</v>
      </c>
      <c r="J39" s="490">
        <f t="shared" si="2"/>
        <v>0</v>
      </c>
      <c r="K39" s="490">
        <f t="shared" si="2"/>
        <v>0</v>
      </c>
      <c r="L39" s="490">
        <f t="shared" si="2"/>
        <v>0</v>
      </c>
      <c r="M39" s="490">
        <f t="shared" si="2"/>
        <v>0</v>
      </c>
      <c r="N39" s="1222">
        <f>SUM(N30:O38)</f>
        <v>0</v>
      </c>
      <c r="O39" s="1223"/>
      <c r="P39" s="1224">
        <f>SUM(P30:Q38)</f>
        <v>0</v>
      </c>
      <c r="Q39" s="1225"/>
      <c r="R39" s="1226">
        <f>SUM(R30:S38)</f>
        <v>0</v>
      </c>
      <c r="S39" s="1226"/>
      <c r="T39" s="1219"/>
      <c r="U39" s="1220"/>
      <c r="V39" s="105"/>
      <c r="W39" s="105"/>
      <c r="X39" s="59"/>
    </row>
    <row r="40" spans="1:25" ht="18" customHeight="1">
      <c r="A40" s="204"/>
      <c r="B40" s="1201" t="s">
        <v>352</v>
      </c>
      <c r="C40" s="1230"/>
      <c r="D40" s="1231"/>
      <c r="E40" s="111" t="s">
        <v>351</v>
      </c>
      <c r="F40" s="112"/>
      <c r="G40" s="112"/>
      <c r="H40" s="108"/>
      <c r="I40" s="108"/>
      <c r="J40" s="108"/>
      <c r="K40" s="108"/>
      <c r="L40" s="108"/>
      <c r="M40" s="108"/>
      <c r="N40" s="113"/>
      <c r="O40" s="113"/>
      <c r="P40" s="81"/>
      <c r="Q40" s="81"/>
      <c r="R40" s="81"/>
      <c r="S40" s="81"/>
      <c r="T40" s="108"/>
      <c r="U40" s="108"/>
      <c r="V40" s="108"/>
      <c r="W40" s="108"/>
      <c r="X40" s="109"/>
    </row>
    <row r="41" spans="1:25" ht="18" customHeight="1">
      <c r="A41" s="204"/>
      <c r="B41" s="1211"/>
      <c r="C41" s="1212"/>
      <c r="D41" s="1213"/>
      <c r="E41" s="114" t="s">
        <v>928</v>
      </c>
      <c r="F41" s="115"/>
      <c r="G41" s="115"/>
      <c r="H41" s="105"/>
      <c r="I41" s="105"/>
      <c r="J41" s="105"/>
      <c r="K41" s="105"/>
      <c r="L41" s="105"/>
      <c r="M41" s="105"/>
      <c r="N41" s="105"/>
      <c r="O41" s="105"/>
      <c r="P41" s="105"/>
      <c r="Q41" s="105"/>
      <c r="R41" s="105"/>
      <c r="S41" s="105"/>
      <c r="T41" s="105"/>
      <c r="U41" s="105"/>
      <c r="V41" s="105"/>
      <c r="W41" s="105"/>
      <c r="X41" s="59"/>
    </row>
    <row r="42" spans="1:25" ht="18" customHeight="1" thickBot="1">
      <c r="A42" s="204"/>
      <c r="B42" s="1211"/>
      <c r="C42" s="1212"/>
      <c r="D42" s="1213"/>
      <c r="E42" s="1151" t="s">
        <v>345</v>
      </c>
      <c r="F42" s="1151"/>
      <c r="G42" s="1151"/>
      <c r="H42" s="1151" t="s">
        <v>346</v>
      </c>
      <c r="I42" s="1151"/>
      <c r="J42" s="1151"/>
      <c r="K42" s="1151" t="s">
        <v>347</v>
      </c>
      <c r="L42" s="1151"/>
      <c r="M42" s="1151"/>
      <c r="N42" s="1151" t="s">
        <v>348</v>
      </c>
      <c r="O42" s="1151"/>
      <c r="P42" s="1151"/>
      <c r="Q42" s="1151" t="s">
        <v>349</v>
      </c>
      <c r="R42" s="1151"/>
      <c r="S42" s="1151"/>
      <c r="T42" s="1221" t="s">
        <v>350</v>
      </c>
      <c r="U42" s="1221"/>
      <c r="V42" s="1221"/>
      <c r="W42" s="116"/>
      <c r="X42" s="59"/>
    </row>
    <row r="43" spans="1:25" ht="18" customHeight="1" thickBot="1">
      <c r="A43" s="204"/>
      <c r="B43" s="1211"/>
      <c r="C43" s="1212"/>
      <c r="D43" s="1213"/>
      <c r="E43" s="1227"/>
      <c r="F43" s="1227"/>
      <c r="G43" s="1227"/>
      <c r="H43" s="1227"/>
      <c r="I43" s="1227"/>
      <c r="J43" s="1227"/>
      <c r="K43" s="1227"/>
      <c r="L43" s="1227"/>
      <c r="M43" s="1227"/>
      <c r="N43" s="1227"/>
      <c r="O43" s="1227"/>
      <c r="P43" s="1227"/>
      <c r="Q43" s="1227"/>
      <c r="R43" s="1227"/>
      <c r="S43" s="1228"/>
      <c r="T43" s="1222">
        <f>SUM(E43:S43)</f>
        <v>0</v>
      </c>
      <c r="U43" s="1229"/>
      <c r="V43" s="1223"/>
      <c r="W43" s="52"/>
      <c r="X43" s="59"/>
    </row>
    <row r="44" spans="1:25" ht="18" customHeight="1">
      <c r="A44" s="204"/>
      <c r="B44" s="1211"/>
      <c r="C44" s="1212"/>
      <c r="D44" s="1213"/>
      <c r="E44" s="117" t="s">
        <v>497</v>
      </c>
      <c r="F44" s="108"/>
      <c r="G44" s="108"/>
      <c r="H44" s="108"/>
      <c r="I44" s="108"/>
      <c r="J44" s="108"/>
      <c r="K44" s="108"/>
      <c r="L44" s="108"/>
      <c r="M44" s="108"/>
      <c r="N44" s="108"/>
      <c r="O44" s="108"/>
      <c r="P44" s="108"/>
      <c r="Q44" s="108"/>
      <c r="R44" s="108"/>
      <c r="S44" s="527" t="str">
        <f>IF(N36=T40,"","①の人数が一致していません")</f>
        <v/>
      </c>
      <c r="T44" s="528"/>
      <c r="U44" s="105"/>
      <c r="V44" s="105"/>
      <c r="W44" s="105"/>
      <c r="X44" s="59"/>
    </row>
    <row r="45" spans="1:25" s="56" customFormat="1" ht="18" customHeight="1">
      <c r="A45" s="204"/>
      <c r="B45" s="1211"/>
      <c r="C45" s="1212"/>
      <c r="D45" s="1213"/>
      <c r="E45" s="1232"/>
      <c r="F45" s="1196"/>
      <c r="G45" s="1196"/>
      <c r="H45" s="1196"/>
      <c r="I45" s="1196"/>
      <c r="J45" s="1196"/>
      <c r="K45" s="1196"/>
      <c r="L45" s="1196"/>
      <c r="M45" s="1196"/>
      <c r="N45" s="1196"/>
      <c r="O45" s="1196"/>
      <c r="P45" s="1196"/>
      <c r="Q45" s="1196"/>
      <c r="R45" s="1196"/>
      <c r="S45" s="1196"/>
      <c r="T45" s="1196"/>
      <c r="U45" s="1196"/>
      <c r="V45" s="1196"/>
      <c r="W45" s="1196"/>
      <c r="X45" s="1197"/>
    </row>
    <row r="46" spans="1:25" s="56" customFormat="1" ht="19.5" customHeight="1">
      <c r="A46" s="204"/>
      <c r="B46" s="1211"/>
      <c r="C46" s="1212"/>
      <c r="D46" s="1213"/>
      <c r="E46" s="1232"/>
      <c r="F46" s="1196"/>
      <c r="G46" s="1196"/>
      <c r="H46" s="1196"/>
      <c r="I46" s="1196"/>
      <c r="J46" s="1196"/>
      <c r="K46" s="1196"/>
      <c r="L46" s="1196"/>
      <c r="M46" s="1196"/>
      <c r="N46" s="1196"/>
      <c r="O46" s="1196"/>
      <c r="P46" s="1196"/>
      <c r="Q46" s="1196"/>
      <c r="R46" s="1196"/>
      <c r="S46" s="1196"/>
      <c r="T46" s="1196"/>
      <c r="U46" s="1196"/>
      <c r="V46" s="1196"/>
      <c r="W46" s="1196"/>
      <c r="X46" s="1197"/>
    </row>
    <row r="47" spans="1:25" s="56" customFormat="1" ht="20.25" customHeight="1">
      <c r="A47" s="204"/>
      <c r="B47" s="1214"/>
      <c r="C47" s="1215"/>
      <c r="D47" s="1216"/>
      <c r="E47" s="1232"/>
      <c r="F47" s="1196"/>
      <c r="G47" s="1196"/>
      <c r="H47" s="1196"/>
      <c r="I47" s="1196"/>
      <c r="J47" s="1196"/>
      <c r="K47" s="1196"/>
      <c r="L47" s="1196"/>
      <c r="M47" s="1196"/>
      <c r="N47" s="1196"/>
      <c r="O47" s="1196"/>
      <c r="P47" s="1196"/>
      <c r="Q47" s="1196"/>
      <c r="R47" s="1196"/>
      <c r="S47" s="1196"/>
      <c r="T47" s="1196"/>
      <c r="U47" s="1196"/>
      <c r="V47" s="1196"/>
      <c r="W47" s="1196"/>
      <c r="X47" s="1197"/>
    </row>
    <row r="48" spans="1:25" ht="18" customHeight="1">
      <c r="B48" s="1240" t="s">
        <v>589</v>
      </c>
      <c r="C48" s="1240"/>
      <c r="D48" s="1240"/>
      <c r="E48" s="544"/>
      <c r="F48" s="1241" t="s">
        <v>591</v>
      </c>
      <c r="G48" s="1241"/>
      <c r="H48" s="1241"/>
      <c r="I48" s="529" t="s">
        <v>582</v>
      </c>
      <c r="J48" s="542"/>
      <c r="K48" s="1241" t="s">
        <v>945</v>
      </c>
      <c r="L48" s="1241"/>
      <c r="M48" s="1241"/>
      <c r="N48" s="1241"/>
      <c r="O48" s="1241"/>
      <c r="P48" s="1241"/>
      <c r="Q48" s="530"/>
      <c r="R48" s="542"/>
      <c r="S48" s="1241" t="s">
        <v>583</v>
      </c>
      <c r="T48" s="1241"/>
      <c r="U48" s="1241"/>
      <c r="V48" s="1241"/>
      <c r="W48" s="1241"/>
      <c r="X48" s="545" t="s">
        <v>241</v>
      </c>
      <c r="Y48" s="545"/>
    </row>
    <row r="49" spans="2:36" ht="18" customHeight="1">
      <c r="B49" s="1240"/>
      <c r="C49" s="1240"/>
      <c r="D49" s="1240"/>
      <c r="E49" s="541"/>
      <c r="F49" s="1242" t="s">
        <v>590</v>
      </c>
      <c r="G49" s="1242"/>
      <c r="H49" s="1242"/>
      <c r="I49" s="532"/>
      <c r="J49" s="533"/>
      <c r="K49" s="533"/>
      <c r="L49" s="533"/>
      <c r="M49" s="533"/>
      <c r="N49" s="533"/>
      <c r="O49" s="533"/>
      <c r="P49" s="533"/>
      <c r="Q49" s="533"/>
      <c r="R49" s="533"/>
      <c r="S49" s="533"/>
      <c r="T49" s="533"/>
      <c r="U49" s="533"/>
      <c r="V49" s="534"/>
      <c r="W49" s="534"/>
      <c r="X49" s="546"/>
      <c r="Y49" s="531"/>
    </row>
    <row r="50" spans="2:36" ht="18" customHeight="1">
      <c r="B50" s="1240"/>
      <c r="C50" s="1240"/>
      <c r="D50" s="1240"/>
      <c r="E50" s="1243" t="s">
        <v>585</v>
      </c>
      <c r="F50" s="1233" t="s">
        <v>579</v>
      </c>
      <c r="G50" s="1234"/>
      <c r="H50" s="1234"/>
      <c r="I50" s="1234"/>
      <c r="J50" s="1235"/>
      <c r="K50" s="542"/>
      <c r="L50" s="1236" t="s">
        <v>591</v>
      </c>
      <c r="M50" s="1236"/>
      <c r="N50" s="1236"/>
      <c r="O50" s="535"/>
      <c r="P50" s="542"/>
      <c r="Q50" s="1237" t="s">
        <v>590</v>
      </c>
      <c r="R50" s="1237"/>
      <c r="S50" s="1237"/>
      <c r="T50" s="540"/>
      <c r="U50" s="542"/>
      <c r="V50" s="1238" t="s">
        <v>666</v>
      </c>
      <c r="W50" s="1238"/>
      <c r="X50" s="1238"/>
      <c r="Y50" s="1239"/>
      <c r="AJ50" s="547"/>
    </row>
    <row r="51" spans="2:36" ht="18" customHeight="1">
      <c r="B51" s="1240"/>
      <c r="C51" s="1240"/>
      <c r="D51" s="1240"/>
      <c r="E51" s="1243"/>
      <c r="F51" s="1233" t="s">
        <v>520</v>
      </c>
      <c r="G51" s="1234"/>
      <c r="H51" s="1234"/>
      <c r="I51" s="1234"/>
      <c r="J51" s="1235"/>
      <c r="K51" s="542"/>
      <c r="L51" s="1236" t="s">
        <v>591</v>
      </c>
      <c r="M51" s="1236"/>
      <c r="N51" s="1236"/>
      <c r="O51" s="535"/>
      <c r="P51" s="542"/>
      <c r="Q51" s="1237" t="s">
        <v>590</v>
      </c>
      <c r="R51" s="1237"/>
      <c r="S51" s="1237"/>
      <c r="T51" s="540"/>
      <c r="U51" s="542"/>
      <c r="V51" s="1238" t="s">
        <v>666</v>
      </c>
      <c r="W51" s="1238"/>
      <c r="X51" s="1238"/>
      <c r="Y51" s="1239"/>
      <c r="AJ51" s="547"/>
    </row>
    <row r="52" spans="2:36" ht="18" customHeight="1">
      <c r="B52" s="1240"/>
      <c r="C52" s="1240"/>
      <c r="D52" s="1240"/>
      <c r="E52" s="1243"/>
      <c r="F52" s="1233" t="s">
        <v>580</v>
      </c>
      <c r="G52" s="1234"/>
      <c r="H52" s="1234"/>
      <c r="I52" s="1234"/>
      <c r="J52" s="1235"/>
      <c r="K52" s="543"/>
      <c r="L52" s="1236" t="s">
        <v>591</v>
      </c>
      <c r="M52" s="1236"/>
      <c r="N52" s="1236"/>
      <c r="O52" s="535"/>
      <c r="P52" s="543"/>
      <c r="Q52" s="1237" t="s">
        <v>590</v>
      </c>
      <c r="R52" s="1237"/>
      <c r="S52" s="1237"/>
      <c r="T52" s="540"/>
      <c r="U52" s="543"/>
      <c r="V52" s="1238" t="s">
        <v>666</v>
      </c>
      <c r="W52" s="1238"/>
      <c r="X52" s="1238"/>
      <c r="Y52" s="1239"/>
      <c r="AJ52" s="547"/>
    </row>
    <row r="53" spans="2:36" ht="18" customHeight="1">
      <c r="B53" s="52"/>
      <c r="C53" s="52"/>
      <c r="D53" s="52"/>
      <c r="E53" s="52"/>
      <c r="F53" s="52"/>
      <c r="G53" s="52"/>
      <c r="H53" s="52"/>
      <c r="I53" s="52"/>
      <c r="J53" s="52"/>
      <c r="K53" s="52"/>
      <c r="L53" s="52"/>
      <c r="M53" s="52"/>
      <c r="N53" s="52"/>
      <c r="O53" s="52"/>
      <c r="P53" s="52"/>
      <c r="Q53" s="52"/>
      <c r="R53" s="52"/>
      <c r="S53" s="52"/>
      <c r="T53" s="52"/>
      <c r="U53" s="52"/>
      <c r="V53" s="52"/>
      <c r="W53" s="52"/>
      <c r="X53" s="52"/>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3">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 ref="B40:D47"/>
    <mergeCell ref="E42:G42"/>
    <mergeCell ref="H42:J42"/>
    <mergeCell ref="K42:M42"/>
    <mergeCell ref="N42:P42"/>
    <mergeCell ref="Q42:S42"/>
    <mergeCell ref="E45:X47"/>
    <mergeCell ref="F51:J51"/>
    <mergeCell ref="L51:N51"/>
    <mergeCell ref="Q51:S51"/>
    <mergeCell ref="V51:Y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G10:H10"/>
    <mergeCell ref="I10:J10"/>
    <mergeCell ref="K10:L10"/>
    <mergeCell ref="M10:N10"/>
    <mergeCell ref="O10:P10"/>
    <mergeCell ref="Q10:R10"/>
    <mergeCell ref="S10:T10"/>
    <mergeCell ref="U10:V10"/>
    <mergeCell ref="W10:X10"/>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E7:F7"/>
    <mergeCell ref="G7:H7"/>
    <mergeCell ref="I7:J7"/>
    <mergeCell ref="K7:L7"/>
    <mergeCell ref="M7:N7"/>
    <mergeCell ref="O7:P7"/>
    <mergeCell ref="Q7:R7"/>
    <mergeCell ref="E6:F6"/>
    <mergeCell ref="G6:H6"/>
    <mergeCell ref="I6:J6"/>
    <mergeCell ref="K6:L6"/>
    <mergeCell ref="M6:N6"/>
    <mergeCell ref="O6:P6"/>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621</v>
      </c>
    </row>
    <row r="2" spans="1:11" s="301" customFormat="1" ht="18.75">
      <c r="A2" s="1257" t="s">
        <v>606</v>
      </c>
      <c r="B2" s="1257"/>
      <c r="C2" s="1257"/>
      <c r="D2" s="1257"/>
      <c r="E2" s="1257"/>
      <c r="F2" s="1257"/>
      <c r="G2" s="1257"/>
      <c r="H2" s="1257"/>
      <c r="I2" s="1257"/>
      <c r="J2" s="1257"/>
      <c r="K2" s="1257"/>
    </row>
    <row r="4" spans="1:11" s="301" customFormat="1" ht="21.75" customHeight="1">
      <c r="A4" s="1267" t="s">
        <v>622</v>
      </c>
      <c r="B4" s="1267"/>
      <c r="C4" s="1267"/>
      <c r="D4" s="1267"/>
      <c r="E4"/>
      <c r="F4"/>
      <c r="G4"/>
      <c r="H4"/>
      <c r="I4"/>
      <c r="J4"/>
      <c r="K4"/>
    </row>
    <row r="5" spans="1:11" s="301" customFormat="1">
      <c r="A5" s="1271" t="s">
        <v>675</v>
      </c>
      <c r="B5" s="1272"/>
      <c r="C5" s="1272"/>
      <c r="D5" s="1272"/>
      <c r="E5" s="1272"/>
      <c r="F5" s="1272"/>
      <c r="G5" s="1272"/>
      <c r="H5" s="1272"/>
      <c r="I5" s="1272"/>
      <c r="J5" s="1272"/>
      <c r="K5" s="1273"/>
    </row>
    <row r="6" spans="1:11" s="301" customFormat="1">
      <c r="A6" s="1274"/>
      <c r="B6" s="1275"/>
      <c r="C6" s="1275"/>
      <c r="D6" s="1275"/>
      <c r="E6" s="1275"/>
      <c r="F6" s="1275"/>
      <c r="G6" s="1275"/>
      <c r="H6" s="1275"/>
      <c r="I6" s="1275"/>
      <c r="J6" s="1275"/>
      <c r="K6" s="1276"/>
    </row>
    <row r="7" spans="1:11" s="301" customFormat="1">
      <c r="A7" s="1274"/>
      <c r="B7" s="1275"/>
      <c r="C7" s="1275"/>
      <c r="D7" s="1275"/>
      <c r="E7" s="1275"/>
      <c r="F7" s="1275"/>
      <c r="G7" s="1275"/>
      <c r="H7" s="1275"/>
      <c r="I7" s="1275"/>
      <c r="J7" s="1275"/>
      <c r="K7" s="1276"/>
    </row>
    <row r="8" spans="1:11" s="301" customFormat="1">
      <c r="A8" s="1274"/>
      <c r="B8" s="1275"/>
      <c r="C8" s="1275"/>
      <c r="D8" s="1275"/>
      <c r="E8" s="1275"/>
      <c r="F8" s="1275"/>
      <c r="G8" s="1275"/>
      <c r="H8" s="1275"/>
      <c r="I8" s="1275"/>
      <c r="J8" s="1275"/>
      <c r="K8" s="1276"/>
    </row>
    <row r="9" spans="1:11" s="301" customFormat="1">
      <c r="A9" s="1274"/>
      <c r="B9" s="1275"/>
      <c r="C9" s="1275"/>
      <c r="D9" s="1275"/>
      <c r="E9" s="1275"/>
      <c r="F9" s="1275"/>
      <c r="G9" s="1275"/>
      <c r="H9" s="1275"/>
      <c r="I9" s="1275"/>
      <c r="J9" s="1275"/>
      <c r="K9" s="1276"/>
    </row>
    <row r="10" spans="1:11" s="301" customFormat="1">
      <c r="A10" s="1274"/>
      <c r="B10" s="1275"/>
      <c r="C10" s="1275"/>
      <c r="D10" s="1275"/>
      <c r="E10" s="1275"/>
      <c r="F10" s="1275"/>
      <c r="G10" s="1275"/>
      <c r="H10" s="1275"/>
      <c r="I10" s="1275"/>
      <c r="J10" s="1275"/>
      <c r="K10" s="1276"/>
    </row>
    <row r="11" spans="1:11" s="301" customFormat="1">
      <c r="A11" s="1274"/>
      <c r="B11" s="1275"/>
      <c r="C11" s="1275"/>
      <c r="D11" s="1275"/>
      <c r="E11" s="1275"/>
      <c r="F11" s="1275"/>
      <c r="G11" s="1275"/>
      <c r="H11" s="1275"/>
      <c r="I11" s="1275"/>
      <c r="J11" s="1275"/>
      <c r="K11" s="1276"/>
    </row>
    <row r="12" spans="1:11" s="301" customFormat="1">
      <c r="A12" s="1274"/>
      <c r="B12" s="1275"/>
      <c r="C12" s="1275"/>
      <c r="D12" s="1275"/>
      <c r="E12" s="1275"/>
      <c r="F12" s="1275"/>
      <c r="G12" s="1275"/>
      <c r="H12" s="1275"/>
      <c r="I12" s="1275"/>
      <c r="J12" s="1275"/>
      <c r="K12" s="1276"/>
    </row>
    <row r="13" spans="1:11" s="301" customFormat="1">
      <c r="A13" s="1274"/>
      <c r="B13" s="1275"/>
      <c r="C13" s="1275"/>
      <c r="D13" s="1275"/>
      <c r="E13" s="1275"/>
      <c r="F13" s="1275"/>
      <c r="G13" s="1275"/>
      <c r="H13" s="1275"/>
      <c r="I13" s="1275"/>
      <c r="J13" s="1275"/>
      <c r="K13" s="1276"/>
    </row>
    <row r="14" spans="1:11" s="301" customFormat="1">
      <c r="A14" s="1274"/>
      <c r="B14" s="1275"/>
      <c r="C14" s="1275"/>
      <c r="D14" s="1275"/>
      <c r="E14" s="1275"/>
      <c r="F14" s="1275"/>
      <c r="G14" s="1275"/>
      <c r="H14" s="1275"/>
      <c r="I14" s="1275"/>
      <c r="J14" s="1275"/>
      <c r="K14" s="1276"/>
    </row>
    <row r="15" spans="1:11" s="301" customFormat="1">
      <c r="A15" s="1274"/>
      <c r="B15" s="1275"/>
      <c r="C15" s="1275"/>
      <c r="D15" s="1275"/>
      <c r="E15" s="1275"/>
      <c r="F15" s="1275"/>
      <c r="G15" s="1275"/>
      <c r="H15" s="1275"/>
      <c r="I15" s="1275"/>
      <c r="J15" s="1275"/>
      <c r="K15" s="1276"/>
    </row>
    <row r="16" spans="1:11" s="301" customFormat="1">
      <c r="A16" s="1274"/>
      <c r="B16" s="1275"/>
      <c r="C16" s="1275"/>
      <c r="D16" s="1275"/>
      <c r="E16" s="1275"/>
      <c r="F16" s="1275"/>
      <c r="G16" s="1275"/>
      <c r="H16" s="1275"/>
      <c r="I16" s="1275"/>
      <c r="J16" s="1275"/>
      <c r="K16" s="1276"/>
    </row>
    <row r="17" spans="1:11" s="301" customFormat="1">
      <c r="A17" s="1274"/>
      <c r="B17" s="1275"/>
      <c r="C17" s="1275"/>
      <c r="D17" s="1275"/>
      <c r="E17" s="1275"/>
      <c r="F17" s="1275"/>
      <c r="G17" s="1275"/>
      <c r="H17" s="1275"/>
      <c r="I17" s="1275"/>
      <c r="J17" s="1275"/>
      <c r="K17" s="1276"/>
    </row>
    <row r="18" spans="1:11" s="301" customFormat="1">
      <c r="A18" s="1274"/>
      <c r="B18" s="1275"/>
      <c r="C18" s="1275"/>
      <c r="D18" s="1275"/>
      <c r="E18" s="1275"/>
      <c r="F18" s="1275"/>
      <c r="G18" s="1275"/>
      <c r="H18" s="1275"/>
      <c r="I18" s="1275"/>
      <c r="J18" s="1275"/>
      <c r="K18" s="1276"/>
    </row>
    <row r="19" spans="1:11" s="301" customFormat="1">
      <c r="A19" s="1274"/>
      <c r="B19" s="1275"/>
      <c r="C19" s="1275"/>
      <c r="D19" s="1275"/>
      <c r="E19" s="1275"/>
      <c r="F19" s="1275"/>
      <c r="G19" s="1275"/>
      <c r="H19" s="1275"/>
      <c r="I19" s="1275"/>
      <c r="J19" s="1275"/>
      <c r="K19" s="1276"/>
    </row>
    <row r="20" spans="1:11" s="301" customFormat="1">
      <c r="A20" s="1274"/>
      <c r="B20" s="1275"/>
      <c r="C20" s="1275"/>
      <c r="D20" s="1275"/>
      <c r="E20" s="1275"/>
      <c r="F20" s="1275"/>
      <c r="G20" s="1275"/>
      <c r="H20" s="1275"/>
      <c r="I20" s="1275"/>
      <c r="J20" s="1275"/>
      <c r="K20" s="1276"/>
    </row>
    <row r="21" spans="1:11" s="301" customFormat="1">
      <c r="A21" s="1274"/>
      <c r="B21" s="1275"/>
      <c r="C21" s="1275"/>
      <c r="D21" s="1275"/>
      <c r="E21" s="1275"/>
      <c r="F21" s="1275"/>
      <c r="G21" s="1275"/>
      <c r="H21" s="1275"/>
      <c r="I21" s="1275"/>
      <c r="J21" s="1275"/>
      <c r="K21" s="1276"/>
    </row>
    <row r="22" spans="1:11" s="301" customFormat="1">
      <c r="A22" s="1274"/>
      <c r="B22" s="1275"/>
      <c r="C22" s="1275"/>
      <c r="D22" s="1275"/>
      <c r="E22" s="1275"/>
      <c r="F22" s="1275"/>
      <c r="G22" s="1275"/>
      <c r="H22" s="1275"/>
      <c r="I22" s="1275"/>
      <c r="J22" s="1275"/>
      <c r="K22" s="1276"/>
    </row>
    <row r="23" spans="1:11" s="301" customFormat="1">
      <c r="A23" s="1274"/>
      <c r="B23" s="1275"/>
      <c r="C23" s="1275"/>
      <c r="D23" s="1275"/>
      <c r="E23" s="1275"/>
      <c r="F23" s="1275"/>
      <c r="G23" s="1275"/>
      <c r="H23" s="1275"/>
      <c r="I23" s="1275"/>
      <c r="J23" s="1275"/>
      <c r="K23" s="1276"/>
    </row>
    <row r="24" spans="1:11" s="301" customFormat="1">
      <c r="A24" s="1274"/>
      <c r="B24" s="1275"/>
      <c r="C24" s="1275"/>
      <c r="D24" s="1275"/>
      <c r="E24" s="1275"/>
      <c r="F24" s="1275"/>
      <c r="G24" s="1275"/>
      <c r="H24" s="1275"/>
      <c r="I24" s="1275"/>
      <c r="J24" s="1275"/>
      <c r="K24" s="1276"/>
    </row>
    <row r="25" spans="1:11" s="301" customFormat="1">
      <c r="A25" s="1277"/>
      <c r="B25" s="1278"/>
      <c r="C25" s="1278"/>
      <c r="D25" s="1278"/>
      <c r="E25" s="1278"/>
      <c r="F25" s="1278"/>
      <c r="G25" s="1278"/>
      <c r="H25" s="1278"/>
      <c r="I25" s="1278"/>
      <c r="J25" s="1278"/>
      <c r="K25" s="1279"/>
    </row>
    <row r="26" spans="1:11" s="301" customFormat="1" ht="17.25">
      <c r="A26" s="1280" t="s">
        <v>623</v>
      </c>
      <c r="B26" s="1281"/>
      <c r="C26" s="1281"/>
      <c r="D26" s="1281"/>
      <c r="E26" s="1281"/>
      <c r="F26" s="1281"/>
      <c r="G26" s="1281"/>
      <c r="H26" s="1281"/>
      <c r="I26" s="1281"/>
      <c r="J26" s="1281"/>
      <c r="K26" s="1282"/>
    </row>
    <row r="27" spans="1:11" s="301" customFormat="1" ht="13.5" customHeight="1">
      <c r="A27" s="1270"/>
      <c r="B27" s="1268" t="s">
        <v>309</v>
      </c>
      <c r="C27" s="1244" t="s">
        <v>607</v>
      </c>
      <c r="D27" s="1283" t="s">
        <v>310</v>
      </c>
      <c r="E27" s="1246" t="s">
        <v>608</v>
      </c>
      <c r="F27" s="1247"/>
      <c r="G27" s="1244" t="s">
        <v>609</v>
      </c>
      <c r="H27" s="1244"/>
      <c r="I27" s="1244"/>
      <c r="J27" s="1244"/>
      <c r="K27" s="1244" t="s">
        <v>610</v>
      </c>
    </row>
    <row r="28" spans="1:11" s="301" customFormat="1">
      <c r="A28" s="1270"/>
      <c r="B28" s="1268"/>
      <c r="C28" s="1244"/>
      <c r="D28" s="1284"/>
      <c r="E28" s="1248"/>
      <c r="F28" s="1249"/>
      <c r="G28" s="1245" t="s">
        <v>611</v>
      </c>
      <c r="H28" s="1268" t="s">
        <v>612</v>
      </c>
      <c r="I28" s="1269" t="s">
        <v>613</v>
      </c>
      <c r="J28" s="1269"/>
      <c r="K28" s="1244"/>
    </row>
    <row r="29" spans="1:11" s="301" customFormat="1" ht="23.25" customHeight="1">
      <c r="A29" s="1270"/>
      <c r="B29" s="1268"/>
      <c r="C29" s="1244"/>
      <c r="D29" s="1285"/>
      <c r="E29" s="1250"/>
      <c r="F29" s="1251"/>
      <c r="G29" s="1245"/>
      <c r="H29" s="1268"/>
      <c r="I29" s="303"/>
      <c r="J29" s="304" t="s">
        <v>614</v>
      </c>
      <c r="K29" s="1244"/>
    </row>
    <row r="30" spans="1:11" ht="28.35" customHeight="1">
      <c r="A30" s="305">
        <v>1</v>
      </c>
      <c r="B30" s="343" t="s">
        <v>157</v>
      </c>
      <c r="C30" s="344" t="s">
        <v>643</v>
      </c>
      <c r="D30" s="344" t="s">
        <v>644</v>
      </c>
      <c r="E30" s="306"/>
      <c r="F30" s="306" t="s">
        <v>645</v>
      </c>
      <c r="G30" s="308"/>
      <c r="H30" s="308"/>
      <c r="I30" s="308"/>
      <c r="J30" s="302"/>
      <c r="K30" s="308"/>
    </row>
    <row r="31" spans="1:11" ht="28.35" customHeight="1">
      <c r="A31" s="305">
        <v>2</v>
      </c>
      <c r="B31" s="306"/>
      <c r="C31" s="307"/>
      <c r="D31" s="307"/>
      <c r="E31" s="307"/>
      <c r="F31" s="306" t="s">
        <v>645</v>
      </c>
      <c r="G31" s="308"/>
      <c r="H31" s="308"/>
      <c r="I31" s="308"/>
      <c r="J31" s="302"/>
      <c r="K31" s="308"/>
    </row>
    <row r="32" spans="1:11" ht="28.35" customHeight="1">
      <c r="A32" s="305">
        <v>3</v>
      </c>
      <c r="B32" s="306"/>
      <c r="C32" s="307"/>
      <c r="D32" s="307"/>
      <c r="E32" s="307"/>
      <c r="F32" s="306" t="s">
        <v>645</v>
      </c>
      <c r="G32" s="308"/>
      <c r="H32" s="308"/>
      <c r="I32" s="308"/>
      <c r="J32" s="302"/>
      <c r="K32" s="308"/>
    </row>
    <row r="33" spans="1:11" ht="26.25" customHeight="1">
      <c r="B33" s="300" t="s">
        <v>615</v>
      </c>
      <c r="G33" s="1270" t="s">
        <v>175</v>
      </c>
      <c r="H33" s="1270"/>
      <c r="I33" s="1270"/>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56" t="s">
        <v>850</v>
      </c>
      <c r="B37" s="1256"/>
      <c r="C37" s="1256"/>
      <c r="D37" s="1256"/>
      <c r="E37" s="1256"/>
      <c r="F37" s="1256"/>
      <c r="G37" s="310"/>
      <c r="H37" s="310"/>
      <c r="I37" s="310"/>
      <c r="J37" s="311"/>
    </row>
    <row r="38" spans="1:11" ht="21" customHeight="1">
      <c r="A38" s="434" t="s">
        <v>846</v>
      </c>
      <c r="G38" s="310"/>
      <c r="H38" s="310"/>
      <c r="I38" s="310"/>
      <c r="J38" s="311"/>
    </row>
    <row r="39" spans="1:11" ht="21" customHeight="1">
      <c r="A39" s="1253" t="s">
        <v>847</v>
      </c>
      <c r="B39" s="1253"/>
      <c r="C39" s="1255" t="s">
        <v>848</v>
      </c>
      <c r="D39" s="1255"/>
      <c r="E39" s="1255"/>
      <c r="F39" s="1255"/>
      <c r="G39" s="1255"/>
      <c r="H39" s="1255"/>
      <c r="I39" s="1255"/>
      <c r="J39" s="1255"/>
      <c r="K39" s="1255"/>
    </row>
    <row r="40" spans="1:11" ht="21" customHeight="1">
      <c r="A40" s="1252"/>
      <c r="B40" s="1252"/>
      <c r="C40" s="1254"/>
      <c r="D40" s="1254"/>
      <c r="E40" s="1254"/>
      <c r="F40" s="1254"/>
      <c r="G40" s="1254"/>
      <c r="H40" s="1254"/>
      <c r="I40" s="1254"/>
      <c r="J40" s="1254"/>
      <c r="K40" s="1254"/>
    </row>
    <row r="41" spans="1:11" ht="21" customHeight="1">
      <c r="A41" s="1252"/>
      <c r="B41" s="1252"/>
      <c r="C41" s="1254"/>
      <c r="D41" s="1254"/>
      <c r="E41" s="1254"/>
      <c r="F41" s="1254"/>
      <c r="G41" s="1254"/>
      <c r="H41" s="1254"/>
      <c r="I41" s="1254"/>
      <c r="J41" s="1254"/>
      <c r="K41" s="1254"/>
    </row>
    <row r="42" spans="1:11" ht="21" customHeight="1">
      <c r="A42" s="1252"/>
      <c r="B42" s="1252"/>
      <c r="C42" s="1254"/>
      <c r="D42" s="1254"/>
      <c r="E42" s="1254"/>
      <c r="F42" s="1254"/>
      <c r="G42" s="1254"/>
      <c r="H42" s="1254"/>
      <c r="I42" s="1254"/>
      <c r="J42" s="1254"/>
      <c r="K42" s="1254"/>
    </row>
    <row r="43" spans="1:11" ht="21" customHeight="1">
      <c r="A43" s="1252"/>
      <c r="B43" s="1252"/>
      <c r="C43" s="1254"/>
      <c r="D43" s="1254"/>
      <c r="E43" s="1254"/>
      <c r="F43" s="1254"/>
      <c r="G43" s="1254"/>
      <c r="H43" s="1254"/>
      <c r="I43" s="1254"/>
      <c r="J43" s="1254"/>
      <c r="K43" s="1254"/>
    </row>
    <row r="44" spans="1:11" ht="21" customHeight="1">
      <c r="A44" s="1252"/>
      <c r="B44" s="1252"/>
      <c r="C44" s="1254"/>
      <c r="D44" s="1254"/>
      <c r="E44" s="1254"/>
      <c r="F44" s="1254"/>
      <c r="G44" s="1254"/>
      <c r="H44" s="1254"/>
      <c r="I44" s="1254"/>
      <c r="J44" s="1254"/>
      <c r="K44" s="1254"/>
    </row>
    <row r="45" spans="1:11" ht="21" customHeight="1">
      <c r="A45" s="1252"/>
      <c r="B45" s="1252"/>
      <c r="C45" s="1254"/>
      <c r="D45" s="1254"/>
      <c r="E45" s="1254"/>
      <c r="F45" s="1254"/>
      <c r="G45" s="1254"/>
      <c r="H45" s="1254"/>
      <c r="I45" s="1254"/>
      <c r="J45" s="1254"/>
      <c r="K45" s="1254"/>
    </row>
    <row r="46" spans="1:11" ht="21" customHeight="1">
      <c r="A46" s="1252"/>
      <c r="B46" s="1252"/>
      <c r="C46" s="1254"/>
      <c r="D46" s="1254"/>
      <c r="E46" s="1254"/>
      <c r="F46" s="1254"/>
      <c r="G46" s="1254"/>
      <c r="H46" s="1254"/>
      <c r="I46" s="1254"/>
      <c r="J46" s="1254"/>
      <c r="K46" s="1254"/>
    </row>
    <row r="47" spans="1:11" ht="14.25" customHeight="1">
      <c r="A47" s="435"/>
      <c r="B47" s="435"/>
      <c r="C47" s="436"/>
      <c r="D47" s="436"/>
      <c r="E47" s="436"/>
      <c r="F47" s="436"/>
      <c r="G47" s="436"/>
      <c r="H47" s="436"/>
      <c r="I47" s="436"/>
      <c r="J47" s="436"/>
      <c r="K47" s="436"/>
    </row>
    <row r="48" spans="1:11" ht="14.25" customHeight="1">
      <c r="A48" s="435"/>
      <c r="B48" s="435"/>
      <c r="C48" s="436"/>
      <c r="D48" s="436"/>
      <c r="E48" s="436"/>
      <c r="F48" s="436"/>
      <c r="G48" s="436"/>
      <c r="H48" s="436"/>
      <c r="I48" s="436"/>
      <c r="J48" s="436"/>
      <c r="K48" s="436"/>
    </row>
    <row r="50" spans="1:11" s="301" customFormat="1" ht="17.25">
      <c r="A50" s="1267" t="s">
        <v>849</v>
      </c>
      <c r="B50" s="1267"/>
      <c r="C50" s="1267"/>
      <c r="D50" s="1267"/>
      <c r="E50" s="1267"/>
      <c r="F50" s="1267"/>
      <c r="G50" s="1267"/>
      <c r="H50" s="1267"/>
      <c r="I50" s="1267"/>
      <c r="J50" s="1267"/>
      <c r="K50" s="1267"/>
    </row>
    <row r="51" spans="1:11" s="301" customFormat="1">
      <c r="A51" s="1258"/>
      <c r="B51" s="1259"/>
      <c r="C51" s="1259"/>
      <c r="D51" s="1259"/>
      <c r="E51" s="1259"/>
      <c r="F51" s="1259"/>
      <c r="G51" s="1259"/>
      <c r="H51" s="1259"/>
      <c r="I51" s="1259"/>
      <c r="J51" s="1259"/>
      <c r="K51" s="1260"/>
    </row>
    <row r="52" spans="1:11" s="301" customFormat="1">
      <c r="A52" s="1261"/>
      <c r="B52" s="1262"/>
      <c r="C52" s="1262"/>
      <c r="D52" s="1262"/>
      <c r="E52" s="1262"/>
      <c r="F52" s="1262"/>
      <c r="G52" s="1262"/>
      <c r="H52" s="1262"/>
      <c r="I52" s="1262"/>
      <c r="J52" s="1262"/>
      <c r="K52" s="1263"/>
    </row>
    <row r="53" spans="1:11" s="301" customFormat="1">
      <c r="A53" s="1261"/>
      <c r="B53" s="1262"/>
      <c r="C53" s="1262"/>
      <c r="D53" s="1262"/>
      <c r="E53" s="1262"/>
      <c r="F53" s="1262"/>
      <c r="G53" s="1262"/>
      <c r="H53" s="1262"/>
      <c r="I53" s="1262"/>
      <c r="J53" s="1262"/>
      <c r="K53" s="1263"/>
    </row>
    <row r="54" spans="1:11" s="301" customFormat="1">
      <c r="A54" s="1261"/>
      <c r="B54" s="1262"/>
      <c r="C54" s="1262"/>
      <c r="D54" s="1262"/>
      <c r="E54" s="1262"/>
      <c r="F54" s="1262"/>
      <c r="G54" s="1262"/>
      <c r="H54" s="1262"/>
      <c r="I54" s="1262"/>
      <c r="J54" s="1262"/>
      <c r="K54" s="1263"/>
    </row>
    <row r="55" spans="1:11" s="301" customFormat="1">
      <c r="A55" s="1261"/>
      <c r="B55" s="1262"/>
      <c r="C55" s="1262"/>
      <c r="D55" s="1262"/>
      <c r="E55" s="1262"/>
      <c r="F55" s="1262"/>
      <c r="G55" s="1262"/>
      <c r="H55" s="1262"/>
      <c r="I55" s="1262"/>
      <c r="J55" s="1262"/>
      <c r="K55" s="1263"/>
    </row>
    <row r="56" spans="1:11" s="301" customFormat="1">
      <c r="A56" s="1261"/>
      <c r="B56" s="1262"/>
      <c r="C56" s="1262"/>
      <c r="D56" s="1262"/>
      <c r="E56" s="1262"/>
      <c r="F56" s="1262"/>
      <c r="G56" s="1262"/>
      <c r="H56" s="1262"/>
      <c r="I56" s="1262"/>
      <c r="J56" s="1262"/>
      <c r="K56" s="1263"/>
    </row>
    <row r="57" spans="1:11" s="301" customFormat="1">
      <c r="A57" s="1261"/>
      <c r="B57" s="1262"/>
      <c r="C57" s="1262"/>
      <c r="D57" s="1262"/>
      <c r="E57" s="1262"/>
      <c r="F57" s="1262"/>
      <c r="G57" s="1262"/>
      <c r="H57" s="1262"/>
      <c r="I57" s="1262"/>
      <c r="J57" s="1262"/>
      <c r="K57" s="1263"/>
    </row>
    <row r="58" spans="1:11" s="301" customFormat="1">
      <c r="A58" s="1261"/>
      <c r="B58" s="1262"/>
      <c r="C58" s="1262"/>
      <c r="D58" s="1262"/>
      <c r="E58" s="1262"/>
      <c r="F58" s="1262"/>
      <c r="G58" s="1262"/>
      <c r="H58" s="1262"/>
      <c r="I58" s="1262"/>
      <c r="J58" s="1262"/>
      <c r="K58" s="1263"/>
    </row>
    <row r="59" spans="1:11" s="301" customFormat="1">
      <c r="A59" s="1261"/>
      <c r="B59" s="1262"/>
      <c r="C59" s="1262"/>
      <c r="D59" s="1262"/>
      <c r="E59" s="1262"/>
      <c r="F59" s="1262"/>
      <c r="G59" s="1262"/>
      <c r="H59" s="1262"/>
      <c r="I59" s="1262"/>
      <c r="J59" s="1262"/>
      <c r="K59" s="1263"/>
    </row>
    <row r="60" spans="1:11" s="301" customFormat="1">
      <c r="A60" s="1264"/>
      <c r="B60" s="1265"/>
      <c r="C60" s="1265"/>
      <c r="D60" s="1265"/>
      <c r="E60" s="1265"/>
      <c r="F60" s="1265"/>
      <c r="G60" s="1265"/>
      <c r="H60" s="1265"/>
      <c r="I60" s="1265"/>
      <c r="J60" s="1265"/>
      <c r="K60" s="1266"/>
    </row>
    <row r="61" spans="1:11" s="301" customFormat="1">
      <c r="A61"/>
      <c r="B61" s="312"/>
      <c r="C61" s="312"/>
      <c r="D61" s="312"/>
      <c r="E61"/>
      <c r="F61"/>
      <c r="G61"/>
      <c r="H61"/>
      <c r="I61"/>
      <c r="J61"/>
      <c r="K61"/>
    </row>
    <row r="62" spans="1:11" s="301" customFormat="1">
      <c r="A62"/>
      <c r="B62" s="312" t="s">
        <v>157</v>
      </c>
      <c r="C62" s="313" t="s">
        <v>616</v>
      </c>
      <c r="D62" s="313"/>
      <c r="E62"/>
      <c r="F62"/>
      <c r="G62"/>
      <c r="H62"/>
      <c r="I62"/>
      <c r="J62"/>
      <c r="K62"/>
    </row>
    <row r="63" spans="1:11" s="301" customFormat="1">
      <c r="A63"/>
      <c r="B63" s="313" t="s">
        <v>601</v>
      </c>
      <c r="C63" s="313" t="s">
        <v>617</v>
      </c>
      <c r="D63" s="313"/>
      <c r="E63"/>
      <c r="F63"/>
      <c r="G63"/>
      <c r="H63"/>
      <c r="I63"/>
      <c r="J63"/>
      <c r="K63"/>
    </row>
    <row r="64" spans="1:11" s="301" customFormat="1">
      <c r="A64"/>
      <c r="B64" s="313" t="s">
        <v>618</v>
      </c>
      <c r="C64" s="313" t="s">
        <v>619</v>
      </c>
      <c r="D64" s="313"/>
      <c r="E64"/>
      <c r="F64"/>
      <c r="G64"/>
      <c r="H64"/>
      <c r="I64"/>
      <c r="J64"/>
      <c r="K64"/>
    </row>
    <row r="65" spans="1:11" s="301" customFormat="1">
      <c r="A65"/>
      <c r="B65" s="313"/>
      <c r="C65" s="313" t="s">
        <v>620</v>
      </c>
      <c r="D65" s="313"/>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AH21" sqref="AH21"/>
    </sheetView>
  </sheetViews>
  <sheetFormatPr defaultColWidth="3.625" defaultRowHeight="18" customHeight="1"/>
  <cols>
    <col min="1" max="7" width="3.625" style="48"/>
    <col min="8" max="8" width="4.25" style="48" customWidth="1"/>
    <col min="9" max="9" width="3" style="48" customWidth="1"/>
    <col min="10" max="10" width="5" style="48" bestFit="1" customWidth="1"/>
    <col min="11" max="11" width="4.5" style="49" customWidth="1"/>
    <col min="12" max="12" width="4.25" style="48" customWidth="1"/>
    <col min="13" max="13" width="3.625" style="48"/>
    <col min="14" max="14" width="5" style="49" customWidth="1"/>
    <col min="15" max="28" width="3.625" style="48"/>
    <col min="29" max="36" width="6.5" style="48" customWidth="1"/>
    <col min="37" max="38" width="3.625" style="48"/>
    <col min="39" max="48" width="3.625" style="48" customWidth="1"/>
    <col min="49" max="16384" width="3.625" style="48"/>
  </cols>
  <sheetData>
    <row r="1" spans="2:38" ht="18" customHeight="1">
      <c r="B1" s="47" t="s">
        <v>839</v>
      </c>
      <c r="AC1" s="50" t="s">
        <v>451</v>
      </c>
    </row>
    <row r="2" spans="2:38" ht="18" customHeight="1">
      <c r="B2" s="1295" t="s">
        <v>375</v>
      </c>
      <c r="C2" s="1295"/>
      <c r="D2" s="1295"/>
      <c r="E2" s="1295"/>
      <c r="F2" s="1295" t="s">
        <v>369</v>
      </c>
      <c r="G2" s="1295"/>
      <c r="H2" s="1295"/>
      <c r="I2" s="1295"/>
      <c r="J2" s="1295"/>
      <c r="K2" s="1295" t="s">
        <v>372</v>
      </c>
      <c r="L2" s="1295"/>
      <c r="M2" s="1295"/>
      <c r="N2" s="1295"/>
      <c r="O2" s="1295" t="s">
        <v>370</v>
      </c>
      <c r="P2" s="1295"/>
      <c r="Q2" s="1295"/>
      <c r="R2" s="1295"/>
      <c r="S2" s="1295"/>
      <c r="T2" s="1295" t="s">
        <v>371</v>
      </c>
      <c r="U2" s="1295"/>
      <c r="V2" s="1295"/>
      <c r="W2" s="1295"/>
      <c r="X2" s="1295"/>
      <c r="Y2" s="1295"/>
      <c r="Z2" s="1295"/>
      <c r="AA2" s="1295"/>
      <c r="AB2" s="480"/>
    </row>
    <row r="3" spans="2:38" ht="18" customHeight="1">
      <c r="B3" s="961"/>
      <c r="C3" s="795"/>
      <c r="D3" s="795"/>
      <c r="E3" s="823"/>
      <c r="F3" s="1296"/>
      <c r="G3" s="1116"/>
      <c r="H3" s="1116"/>
      <c r="I3" s="1116"/>
      <c r="J3" s="1117"/>
      <c r="K3" s="496"/>
      <c r="L3" s="809" t="s">
        <v>326</v>
      </c>
      <c r="M3" s="809"/>
      <c r="N3" s="472"/>
      <c r="O3" s="935"/>
      <c r="P3" s="933"/>
      <c r="Q3" s="933"/>
      <c r="R3" s="933"/>
      <c r="S3" s="1302"/>
      <c r="T3" s="470" t="s">
        <v>646</v>
      </c>
      <c r="U3" s="326"/>
      <c r="V3" s="326"/>
      <c r="W3" s="326"/>
      <c r="X3" s="326"/>
      <c r="Y3" s="326"/>
      <c r="Z3" s="795"/>
      <c r="AA3" s="823"/>
      <c r="AB3" s="51"/>
    </row>
    <row r="4" spans="2:38" ht="18" customHeight="1">
      <c r="B4" s="979"/>
      <c r="C4" s="824"/>
      <c r="D4" s="824"/>
      <c r="E4" s="825"/>
      <c r="F4" s="1297"/>
      <c r="G4" s="929"/>
      <c r="H4" s="929"/>
      <c r="I4" s="929"/>
      <c r="J4" s="1298"/>
      <c r="K4" s="497"/>
      <c r="L4" s="926" t="s">
        <v>373</v>
      </c>
      <c r="M4" s="926"/>
      <c r="N4" s="927"/>
      <c r="O4" s="205" t="s">
        <v>378</v>
      </c>
      <c r="P4" s="1286"/>
      <c r="Q4" s="1286"/>
      <c r="R4" s="1287"/>
      <c r="S4" s="1288"/>
      <c r="T4" s="1289"/>
      <c r="U4" s="1289"/>
      <c r="V4" s="1289"/>
      <c r="W4" s="1289"/>
      <c r="X4" s="1289"/>
      <c r="Y4" s="1289"/>
      <c r="Z4" s="1289"/>
      <c r="AA4" s="1289"/>
      <c r="AB4" s="51"/>
    </row>
    <row r="5" spans="2:38" ht="18" customHeight="1">
      <c r="B5" s="506"/>
      <c r="C5" s="1290"/>
      <c r="D5" s="1290"/>
      <c r="E5" s="507" t="s">
        <v>970</v>
      </c>
      <c r="F5" s="1299"/>
      <c r="G5" s="1300"/>
      <c r="H5" s="1300"/>
      <c r="I5" s="1300"/>
      <c r="J5" s="1301"/>
      <c r="K5" s="431"/>
      <c r="L5" s="508" t="s">
        <v>124</v>
      </c>
      <c r="M5" s="943"/>
      <c r="N5" s="1291"/>
      <c r="O5" s="509" t="s">
        <v>374</v>
      </c>
      <c r="P5" s="1292"/>
      <c r="Q5" s="1292"/>
      <c r="R5" s="1293"/>
      <c r="S5" s="1294"/>
      <c r="T5" s="1289"/>
      <c r="U5" s="1289"/>
      <c r="V5" s="1289"/>
      <c r="W5" s="1289"/>
      <c r="X5" s="1289"/>
      <c r="Y5" s="1289"/>
      <c r="Z5" s="1289"/>
      <c r="AA5" s="1289"/>
      <c r="AB5" s="51"/>
    </row>
    <row r="6" spans="2:38" ht="18" customHeight="1">
      <c r="B6" s="89"/>
      <c r="C6" s="89"/>
      <c r="D6" s="90"/>
      <c r="E6" s="90"/>
      <c r="F6" s="486"/>
      <c r="G6" s="486"/>
      <c r="H6" s="486"/>
      <c r="I6" s="486"/>
      <c r="J6" s="486"/>
      <c r="K6" s="486"/>
      <c r="L6" s="91"/>
      <c r="M6" s="91"/>
      <c r="N6" s="91"/>
      <c r="O6" s="92"/>
      <c r="P6" s="386"/>
      <c r="Q6" s="386"/>
      <c r="R6" s="386"/>
      <c r="S6" s="386"/>
      <c r="T6" s="93"/>
      <c r="U6" s="93"/>
      <c r="V6" s="93"/>
      <c r="W6" s="93"/>
      <c r="X6" s="93"/>
      <c r="Y6" s="93"/>
      <c r="Z6" s="93"/>
      <c r="AA6" s="93"/>
      <c r="AB6" s="51"/>
    </row>
    <row r="7" spans="2:38" ht="18" customHeight="1">
      <c r="B7" s="1090" t="s">
        <v>885</v>
      </c>
      <c r="C7" s="1090"/>
      <c r="D7" s="1090"/>
      <c r="E7" s="1090"/>
      <c r="F7" s="1090"/>
      <c r="G7" s="1090"/>
      <c r="H7" s="1090"/>
      <c r="I7" s="1090"/>
      <c r="J7" s="482"/>
      <c r="K7" s="475"/>
      <c r="L7" s="476"/>
      <c r="M7" s="475"/>
      <c r="N7" s="482"/>
      <c r="O7" s="482"/>
      <c r="P7" s="475"/>
      <c r="Q7" s="476"/>
      <c r="R7" s="475"/>
      <c r="S7" s="482"/>
      <c r="T7" s="482"/>
      <c r="U7" s="475"/>
      <c r="V7" s="476"/>
      <c r="W7" s="475"/>
      <c r="X7" s="476"/>
      <c r="Y7" s="476"/>
      <c r="Z7" s="275"/>
      <c r="AA7" s="275"/>
      <c r="AB7" s="51"/>
    </row>
    <row r="8" spans="2:38" ht="18" customHeight="1">
      <c r="B8" s="498"/>
      <c r="C8" s="104" t="s">
        <v>886</v>
      </c>
      <c r="D8" s="467"/>
      <c r="E8" s="467"/>
      <c r="F8" s="445"/>
      <c r="G8" s="445"/>
      <c r="H8" s="1308" t="s">
        <v>367</v>
      </c>
      <c r="I8" s="1308"/>
      <c r="J8" s="801"/>
      <c r="K8" s="801"/>
      <c r="L8" s="801"/>
      <c r="M8" s="473"/>
      <c r="N8" s="473"/>
      <c r="O8" s="481" t="s">
        <v>970</v>
      </c>
      <c r="P8" s="1309" t="s">
        <v>887</v>
      </c>
      <c r="Q8" s="1309"/>
      <c r="R8" s="446"/>
      <c r="S8" s="801" t="s">
        <v>841</v>
      </c>
      <c r="T8" s="801"/>
      <c r="U8" s="801"/>
      <c r="V8" s="801"/>
      <c r="W8" s="481"/>
      <c r="X8" s="481"/>
      <c r="Y8" s="481"/>
      <c r="Z8" s="473"/>
      <c r="AA8" s="484" t="s">
        <v>106</v>
      </c>
      <c r="AB8" s="51"/>
    </row>
    <row r="9" spans="2:38" ht="18" customHeight="1">
      <c r="B9" s="431"/>
      <c r="C9" s="465" t="s">
        <v>888</v>
      </c>
      <c r="D9" s="485"/>
      <c r="E9" s="485"/>
      <c r="F9" s="447"/>
      <c r="G9" s="447"/>
      <c r="H9" s="447"/>
      <c r="I9" s="447"/>
      <c r="J9" s="447"/>
      <c r="K9" s="447"/>
      <c r="L9" s="447"/>
      <c r="M9" s="447"/>
      <c r="N9" s="447"/>
      <c r="O9" s="447"/>
      <c r="P9" s="447"/>
      <c r="Q9" s="447"/>
      <c r="R9" s="447"/>
      <c r="S9" s="447"/>
      <c r="T9" s="447"/>
      <c r="U9" s="447"/>
      <c r="V9" s="447"/>
      <c r="W9" s="447"/>
      <c r="X9" s="447"/>
      <c r="Y9" s="447"/>
      <c r="Z9" s="447"/>
      <c r="AA9" s="448"/>
      <c r="AB9" s="51"/>
      <c r="AC9" s="331"/>
      <c r="AD9" s="331"/>
      <c r="AE9" s="331"/>
      <c r="AF9" s="331"/>
      <c r="AG9" s="331"/>
      <c r="AH9" s="331"/>
      <c r="AI9" s="331"/>
      <c r="AJ9" s="331"/>
    </row>
    <row r="10" spans="2:38" ht="18" customHeight="1">
      <c r="B10" s="432"/>
      <c r="C10" s="466"/>
      <c r="D10" s="432"/>
      <c r="E10" s="432"/>
      <c r="F10" s="433"/>
      <c r="G10" s="433"/>
      <c r="H10" s="433"/>
      <c r="I10" s="433"/>
      <c r="J10" s="433"/>
      <c r="K10" s="433"/>
      <c r="L10" s="433"/>
      <c r="M10" s="433"/>
      <c r="N10" s="433"/>
      <c r="O10" s="433"/>
      <c r="P10" s="433"/>
      <c r="Q10" s="433"/>
      <c r="R10" s="433"/>
      <c r="S10" s="433"/>
      <c r="T10" s="433"/>
      <c r="U10" s="433"/>
      <c r="V10" s="433"/>
      <c r="W10" s="433"/>
      <c r="X10" s="433"/>
      <c r="Y10" s="433"/>
      <c r="Z10" s="433"/>
      <c r="AA10" s="433"/>
      <c r="AB10" s="51"/>
      <c r="AC10" s="331"/>
      <c r="AD10" s="331"/>
      <c r="AE10" s="331"/>
      <c r="AF10" s="331"/>
      <c r="AG10" s="331"/>
      <c r="AH10" s="331"/>
      <c r="AI10" s="331"/>
      <c r="AJ10" s="331"/>
    </row>
    <row r="11" spans="2:38" ht="18" customHeight="1">
      <c r="B11" s="94" t="s">
        <v>842</v>
      </c>
      <c r="C11" s="95"/>
      <c r="D11" s="95"/>
      <c r="E11" s="95"/>
      <c r="F11" s="96"/>
      <c r="G11" s="96"/>
      <c r="H11" s="89"/>
      <c r="I11" s="96"/>
      <c r="J11" s="52"/>
      <c r="K11" s="486"/>
      <c r="L11" s="96"/>
      <c r="M11" s="96"/>
      <c r="N11" s="97"/>
      <c r="O11" s="97"/>
      <c r="P11" s="52"/>
      <c r="Q11" s="52"/>
      <c r="R11" s="52"/>
      <c r="S11" s="52"/>
      <c r="T11" s="52"/>
      <c r="U11" s="52"/>
      <c r="V11" s="52"/>
      <c r="W11" s="52"/>
      <c r="X11" s="52"/>
      <c r="Y11" s="52"/>
      <c r="Z11" s="52"/>
      <c r="AA11" s="52"/>
      <c r="AC11" s="387"/>
      <c r="AD11" s="387"/>
      <c r="AE11" s="387"/>
      <c r="AF11" s="105"/>
      <c r="AG11" s="387"/>
      <c r="AH11" s="387"/>
      <c r="AI11" s="387"/>
      <c r="AJ11" s="105"/>
    </row>
    <row r="12" spans="2:38" ht="18" customHeight="1">
      <c r="B12" s="98" t="s">
        <v>854</v>
      </c>
      <c r="C12" s="52"/>
      <c r="D12" s="52"/>
      <c r="E12" s="52"/>
      <c r="F12" s="52"/>
      <c r="G12" s="52"/>
      <c r="H12" s="589">
        <f>AE24</f>
        <v>1</v>
      </c>
      <c r="I12" s="52" t="s">
        <v>855</v>
      </c>
      <c r="J12" s="99"/>
      <c r="K12" s="495"/>
      <c r="L12" s="52"/>
      <c r="M12" s="52"/>
      <c r="N12" s="100"/>
      <c r="O12" s="52"/>
      <c r="P12" s="52"/>
      <c r="Q12" s="52"/>
      <c r="R12" s="52"/>
      <c r="S12" s="52"/>
      <c r="T12" s="52"/>
      <c r="U12" s="52"/>
      <c r="V12" s="52"/>
      <c r="W12" s="52"/>
      <c r="X12" s="52"/>
      <c r="Y12" s="52"/>
      <c r="Z12" s="52"/>
      <c r="AA12" s="52"/>
      <c r="AC12" s="105"/>
      <c r="AD12" s="425"/>
      <c r="AE12" s="426"/>
      <c r="AF12" s="427"/>
      <c r="AG12" s="105"/>
      <c r="AH12" s="428"/>
      <c r="AI12" s="426"/>
      <c r="AJ12" s="427"/>
    </row>
    <row r="13" spans="2:38" ht="18" customHeight="1">
      <c r="B13" s="1169" t="s">
        <v>374</v>
      </c>
      <c r="C13" s="1170"/>
      <c r="D13" s="1192"/>
      <c r="E13" s="1169" t="s">
        <v>367</v>
      </c>
      <c r="F13" s="1170"/>
      <c r="G13" s="1170"/>
      <c r="H13" s="1170"/>
      <c r="I13" s="1192"/>
      <c r="J13" s="1221" t="s">
        <v>368</v>
      </c>
      <c r="K13" s="1310" t="s">
        <v>474</v>
      </c>
      <c r="L13" s="1310"/>
      <c r="M13" s="1310" t="s">
        <v>477</v>
      </c>
      <c r="N13" s="1310"/>
      <c r="O13" s="1209" t="s">
        <v>380</v>
      </c>
      <c r="P13" s="1172"/>
      <c r="Q13" s="1303"/>
      <c r="R13" s="1209" t="s">
        <v>372</v>
      </c>
      <c r="S13" s="1172"/>
      <c r="T13" s="1303"/>
      <c r="U13" s="1209" t="s">
        <v>381</v>
      </c>
      <c r="V13" s="1172"/>
      <c r="W13" s="1303"/>
      <c r="X13" s="52"/>
      <c r="Y13" s="52"/>
      <c r="Z13" s="52"/>
      <c r="AA13" s="52"/>
      <c r="AC13" s="105"/>
      <c r="AD13" s="425"/>
      <c r="AE13" s="1306"/>
      <c r="AF13" s="427"/>
      <c r="AG13" s="105"/>
      <c r="AH13" s="428"/>
      <c r="AI13" s="426"/>
      <c r="AJ13" s="427"/>
    </row>
    <row r="14" spans="2:38" ht="18" customHeight="1">
      <c r="B14" s="1154"/>
      <c r="C14" s="1185"/>
      <c r="D14" s="1152"/>
      <c r="E14" s="1154"/>
      <c r="F14" s="1185"/>
      <c r="G14" s="1185"/>
      <c r="H14" s="1185"/>
      <c r="I14" s="1152"/>
      <c r="J14" s="1153"/>
      <c r="K14" s="1307" t="s">
        <v>475</v>
      </c>
      <c r="L14" s="1307"/>
      <c r="M14" s="1307" t="s">
        <v>476</v>
      </c>
      <c r="N14" s="1307"/>
      <c r="O14" s="1304"/>
      <c r="P14" s="1187"/>
      <c r="Q14" s="1305"/>
      <c r="R14" s="1304"/>
      <c r="S14" s="1187"/>
      <c r="T14" s="1305"/>
      <c r="U14" s="1304"/>
      <c r="V14" s="1187"/>
      <c r="W14" s="1305"/>
      <c r="X14" s="52"/>
      <c r="Y14" s="52"/>
      <c r="Z14" s="52"/>
      <c r="AA14" s="52"/>
      <c r="AC14" s="105"/>
      <c r="AD14" s="425"/>
      <c r="AE14" s="1306"/>
      <c r="AF14" s="427"/>
      <c r="AG14" s="105"/>
      <c r="AH14" s="428"/>
      <c r="AI14" s="426"/>
      <c r="AJ14" s="427"/>
    </row>
    <row r="15" spans="2:38" ht="18" customHeight="1">
      <c r="B15" s="1125"/>
      <c r="C15" s="801"/>
      <c r="D15" s="1126"/>
      <c r="E15" s="1125"/>
      <c r="F15" s="801"/>
      <c r="G15" s="801"/>
      <c r="H15" s="801"/>
      <c r="I15" s="1126"/>
      <c r="J15" s="483"/>
      <c r="K15" s="1122"/>
      <c r="L15" s="1122"/>
      <c r="M15" s="1122"/>
      <c r="N15" s="1122"/>
      <c r="O15" s="1122"/>
      <c r="P15" s="1122"/>
      <c r="Q15" s="1122"/>
      <c r="R15" s="1122"/>
      <c r="S15" s="1122"/>
      <c r="T15" s="1122"/>
      <c r="U15" s="1311"/>
      <c r="V15" s="1122"/>
      <c r="W15" s="1122"/>
      <c r="X15" s="52"/>
      <c r="Y15" s="52"/>
      <c r="Z15" s="52"/>
      <c r="AA15" s="52"/>
      <c r="AC15" s="105"/>
      <c r="AD15" s="105"/>
      <c r="AE15" s="426"/>
      <c r="AF15" s="105"/>
      <c r="AG15" s="105"/>
      <c r="AH15" s="105"/>
      <c r="AI15" s="426"/>
      <c r="AJ15" s="105"/>
    </row>
    <row r="16" spans="2:38" ht="18" customHeight="1">
      <c r="B16" s="1125"/>
      <c r="C16" s="801"/>
      <c r="D16" s="1126"/>
      <c r="E16" s="1125"/>
      <c r="F16" s="801"/>
      <c r="G16" s="801"/>
      <c r="H16" s="801"/>
      <c r="I16" s="1126"/>
      <c r="J16" s="483"/>
      <c r="K16" s="1122"/>
      <c r="L16" s="1122"/>
      <c r="M16" s="1122"/>
      <c r="N16" s="1122"/>
      <c r="O16" s="1122"/>
      <c r="P16" s="1122"/>
      <c r="Q16" s="1122"/>
      <c r="R16" s="1122"/>
      <c r="S16" s="1122"/>
      <c r="T16" s="1122"/>
      <c r="U16" s="1122"/>
      <c r="V16" s="1122"/>
      <c r="W16" s="1122"/>
      <c r="X16" s="52"/>
      <c r="Y16" s="52"/>
      <c r="Z16" s="52"/>
      <c r="AA16" s="52"/>
      <c r="AC16" s="105"/>
      <c r="AD16" s="105"/>
      <c r="AE16" s="426"/>
      <c r="AF16" s="105"/>
      <c r="AG16" s="105"/>
      <c r="AH16" s="429"/>
      <c r="AI16" s="426"/>
      <c r="AJ16" s="105"/>
      <c r="AL16" s="55"/>
    </row>
    <row r="17" spans="2:36" ht="18" customHeight="1">
      <c r="B17" s="1125"/>
      <c r="C17" s="801"/>
      <c r="D17" s="1126"/>
      <c r="E17" s="1125"/>
      <c r="F17" s="801"/>
      <c r="G17" s="801"/>
      <c r="H17" s="801"/>
      <c r="I17" s="1126"/>
      <c r="J17" s="483"/>
      <c r="K17" s="1122"/>
      <c r="L17" s="1122"/>
      <c r="M17" s="1122"/>
      <c r="N17" s="1122"/>
      <c r="O17" s="1125"/>
      <c r="P17" s="801"/>
      <c r="Q17" s="1126"/>
      <c r="R17" s="1125"/>
      <c r="S17" s="801"/>
      <c r="T17" s="1126"/>
      <c r="U17" s="1125"/>
      <c r="V17" s="801"/>
      <c r="W17" s="1126"/>
      <c r="X17" s="52"/>
      <c r="Y17" s="52"/>
      <c r="Z17" s="52"/>
      <c r="AA17" s="52"/>
      <c r="AC17" s="430"/>
      <c r="AD17" s="430"/>
      <c r="AE17" s="430"/>
      <c r="AF17" s="430"/>
      <c r="AG17" s="430"/>
      <c r="AH17" s="430"/>
      <c r="AI17" s="430"/>
      <c r="AJ17" s="430"/>
    </row>
    <row r="18" spans="2:36" ht="18" customHeight="1">
      <c r="B18" s="1125"/>
      <c r="C18" s="801"/>
      <c r="D18" s="1126"/>
      <c r="E18" s="1125"/>
      <c r="F18" s="801"/>
      <c r="G18" s="801"/>
      <c r="H18" s="801"/>
      <c r="I18" s="1126"/>
      <c r="J18" s="483"/>
      <c r="K18" s="1122"/>
      <c r="L18" s="1122"/>
      <c r="M18" s="1122"/>
      <c r="N18" s="1122"/>
      <c r="O18" s="1125"/>
      <c r="P18" s="801"/>
      <c r="Q18" s="1126"/>
      <c r="R18" s="1125"/>
      <c r="S18" s="801"/>
      <c r="T18" s="1126"/>
      <c r="U18" s="1125"/>
      <c r="V18" s="801"/>
      <c r="W18" s="1126"/>
      <c r="X18" s="52"/>
      <c r="Y18" s="52"/>
      <c r="Z18" s="52"/>
      <c r="AA18" s="52"/>
      <c r="AC18" s="48" t="s">
        <v>379</v>
      </c>
      <c r="AF18" s="56"/>
      <c r="AG18" s="56"/>
      <c r="AH18" s="56"/>
      <c r="AI18" s="56"/>
      <c r="AJ18" s="56"/>
    </row>
    <row r="19" spans="2:36" ht="18" customHeight="1">
      <c r="B19" s="1125"/>
      <c r="C19" s="801"/>
      <c r="D19" s="1126"/>
      <c r="E19" s="1125"/>
      <c r="F19" s="801"/>
      <c r="G19" s="801"/>
      <c r="H19" s="801"/>
      <c r="I19" s="1126"/>
      <c r="J19" s="483"/>
      <c r="K19" s="1122"/>
      <c r="L19" s="1122"/>
      <c r="M19" s="1122"/>
      <c r="N19" s="1122"/>
      <c r="O19" s="1125"/>
      <c r="P19" s="801"/>
      <c r="Q19" s="1126"/>
      <c r="R19" s="1125"/>
      <c r="S19" s="801"/>
      <c r="T19" s="1126"/>
      <c r="U19" s="1125"/>
      <c r="V19" s="801"/>
      <c r="W19" s="1126"/>
      <c r="X19" s="52"/>
      <c r="Y19" s="52"/>
      <c r="Z19" s="52"/>
      <c r="AA19" s="52"/>
      <c r="AC19" s="487"/>
      <c r="AD19" s="487" t="s">
        <v>334</v>
      </c>
      <c r="AE19" s="423" t="s">
        <v>840</v>
      </c>
      <c r="AF19" s="56"/>
      <c r="AG19" s="56"/>
      <c r="AH19" s="56"/>
      <c r="AI19" s="56"/>
      <c r="AJ19" s="56"/>
    </row>
    <row r="20" spans="2:36" s="56" customFormat="1" ht="18" customHeight="1">
      <c r="B20" s="1125"/>
      <c r="C20" s="801"/>
      <c r="D20" s="1126"/>
      <c r="E20" s="1125"/>
      <c r="F20" s="801"/>
      <c r="G20" s="801"/>
      <c r="H20" s="801"/>
      <c r="I20" s="1126"/>
      <c r="J20" s="483"/>
      <c r="K20" s="1125"/>
      <c r="L20" s="1126"/>
      <c r="M20" s="1125"/>
      <c r="N20" s="1126"/>
      <c r="O20" s="1125"/>
      <c r="P20" s="801"/>
      <c r="Q20" s="1126"/>
      <c r="R20" s="1125"/>
      <c r="S20" s="801"/>
      <c r="T20" s="1126"/>
      <c r="U20" s="1125"/>
      <c r="V20" s="801"/>
      <c r="W20" s="1126"/>
      <c r="X20" s="101"/>
      <c r="Y20" s="101"/>
      <c r="Z20" s="101"/>
      <c r="AA20" s="101"/>
      <c r="AC20" s="53" t="s">
        <v>335</v>
      </c>
      <c r="AD20" s="36"/>
      <c r="AE20" s="54">
        <f>ROUNDDOWN(AD20/3,1)</f>
        <v>0</v>
      </c>
    </row>
    <row r="21" spans="2:36" s="56" customFormat="1" ht="18" customHeight="1">
      <c r="B21" s="1125"/>
      <c r="C21" s="801"/>
      <c r="D21" s="1126"/>
      <c r="E21" s="1125"/>
      <c r="F21" s="801"/>
      <c r="G21" s="801"/>
      <c r="H21" s="801"/>
      <c r="I21" s="1126"/>
      <c r="J21" s="102"/>
      <c r="K21" s="1122"/>
      <c r="L21" s="1122"/>
      <c r="M21" s="1122"/>
      <c r="N21" s="1122"/>
      <c r="O21" s="1125"/>
      <c r="P21" s="801"/>
      <c r="Q21" s="1126"/>
      <c r="R21" s="1125"/>
      <c r="S21" s="801"/>
      <c r="T21" s="1126"/>
      <c r="U21" s="1125"/>
      <c r="V21" s="801"/>
      <c r="W21" s="1126"/>
      <c r="X21" s="101"/>
      <c r="Y21" s="101"/>
      <c r="Z21" s="101"/>
      <c r="AA21" s="101"/>
      <c r="AC21" s="53" t="s">
        <v>336</v>
      </c>
      <c r="AD21" s="36"/>
      <c r="AE21" s="1312">
        <f>ROUNDDOWN((AD21+AD22)/6,1)</f>
        <v>0</v>
      </c>
    </row>
    <row r="22" spans="2:36" s="56" customFormat="1" ht="18" customHeight="1">
      <c r="B22" s="1125"/>
      <c r="C22" s="801"/>
      <c r="D22" s="1126"/>
      <c r="E22" s="1125"/>
      <c r="F22" s="801"/>
      <c r="G22" s="801"/>
      <c r="H22" s="801"/>
      <c r="I22" s="1126"/>
      <c r="J22" s="102"/>
      <c r="K22" s="1122"/>
      <c r="L22" s="1122"/>
      <c r="M22" s="1122"/>
      <c r="N22" s="1122"/>
      <c r="O22" s="1125"/>
      <c r="P22" s="801"/>
      <c r="Q22" s="1126"/>
      <c r="R22" s="1125"/>
      <c r="S22" s="801"/>
      <c r="T22" s="1126"/>
      <c r="U22" s="1125"/>
      <c r="V22" s="801"/>
      <c r="W22" s="1126"/>
      <c r="X22" s="101"/>
      <c r="Y22" s="101"/>
      <c r="Z22" s="101"/>
      <c r="AA22" s="101"/>
      <c r="AC22" s="53" t="s">
        <v>337</v>
      </c>
      <c r="AD22" s="36"/>
      <c r="AE22" s="1313"/>
    </row>
    <row r="23" spans="2:36" s="56" customFormat="1" ht="18" customHeight="1">
      <c r="B23" s="1125"/>
      <c r="C23" s="801"/>
      <c r="D23" s="1126"/>
      <c r="E23" s="1125"/>
      <c r="F23" s="801"/>
      <c r="G23" s="801"/>
      <c r="H23" s="801"/>
      <c r="I23" s="1126"/>
      <c r="J23" s="102"/>
      <c r="K23" s="1122"/>
      <c r="L23" s="1122"/>
      <c r="M23" s="1122"/>
      <c r="N23" s="1122"/>
      <c r="O23" s="1125"/>
      <c r="P23" s="801"/>
      <c r="Q23" s="1126"/>
      <c r="R23" s="1125"/>
      <c r="S23" s="801"/>
      <c r="T23" s="1126"/>
      <c r="U23" s="1125"/>
      <c r="V23" s="801"/>
      <c r="W23" s="1126"/>
      <c r="X23" s="101"/>
      <c r="Y23" s="101"/>
      <c r="Z23" s="101"/>
      <c r="AA23" s="101"/>
      <c r="AC23" s="53" t="s">
        <v>338</v>
      </c>
      <c r="AD23" s="424">
        <f>SUM(AD20:AD22)</f>
        <v>0</v>
      </c>
      <c r="AE23" s="54">
        <f>SUM(AE20+AE21+1)</f>
        <v>1</v>
      </c>
    </row>
    <row r="24" spans="2:36" s="56" customFormat="1" ht="18" customHeight="1">
      <c r="B24" s="1125"/>
      <c r="C24" s="801"/>
      <c r="D24" s="1126"/>
      <c r="E24" s="1125"/>
      <c r="F24" s="801"/>
      <c r="G24" s="801"/>
      <c r="H24" s="801"/>
      <c r="I24" s="1126"/>
      <c r="J24" s="483"/>
      <c r="K24" s="1125"/>
      <c r="L24" s="1126"/>
      <c r="M24" s="1125"/>
      <c r="N24" s="1126"/>
      <c r="O24" s="1125"/>
      <c r="P24" s="801"/>
      <c r="Q24" s="1126"/>
      <c r="R24" s="1125"/>
      <c r="S24" s="801"/>
      <c r="T24" s="1126"/>
      <c r="U24" s="1125"/>
      <c r="V24" s="801"/>
      <c r="W24" s="1126"/>
      <c r="X24" s="101"/>
      <c r="Y24" s="101"/>
      <c r="Z24" s="101"/>
      <c r="AA24" s="101"/>
      <c r="AC24" s="53"/>
      <c r="AD24" s="53" t="s">
        <v>339</v>
      </c>
      <c r="AE24" s="54">
        <f>ROUND(AE23,0)</f>
        <v>1</v>
      </c>
    </row>
    <row r="25" spans="2:36" s="56" customFormat="1" ht="18" customHeight="1">
      <c r="B25" s="1125"/>
      <c r="C25" s="801"/>
      <c r="D25" s="1126"/>
      <c r="E25" s="1125"/>
      <c r="F25" s="801"/>
      <c r="G25" s="801"/>
      <c r="H25" s="801"/>
      <c r="I25" s="1126"/>
      <c r="J25" s="483"/>
      <c r="K25" s="1125"/>
      <c r="L25" s="1126"/>
      <c r="M25" s="1125"/>
      <c r="N25" s="1126"/>
      <c r="O25" s="1125"/>
      <c r="P25" s="801"/>
      <c r="Q25" s="1126"/>
      <c r="R25" s="1125"/>
      <c r="S25" s="801"/>
      <c r="T25" s="1126"/>
      <c r="U25" s="1125"/>
      <c r="V25" s="801"/>
      <c r="W25" s="1126"/>
      <c r="X25" s="101"/>
      <c r="Y25" s="101"/>
      <c r="Z25" s="101"/>
      <c r="AA25" s="101"/>
    </row>
    <row r="26" spans="2:36" s="56" customFormat="1" ht="18" customHeight="1">
      <c r="B26" s="1143"/>
      <c r="C26" s="1143"/>
      <c r="D26" s="1143"/>
      <c r="E26" s="1143"/>
      <c r="F26" s="1143"/>
      <c r="G26" s="1143"/>
      <c r="H26" s="1143"/>
      <c r="I26" s="1143"/>
      <c r="J26" s="52"/>
      <c r="K26" s="1314"/>
      <c r="L26" s="1314"/>
      <c r="M26" s="1314"/>
      <c r="N26" s="1314"/>
      <c r="O26" s="1314"/>
      <c r="P26" s="1314"/>
      <c r="Q26" s="1314"/>
      <c r="R26" s="1314"/>
      <c r="S26" s="1314"/>
      <c r="T26" s="1314"/>
      <c r="U26" s="1314"/>
      <c r="V26" s="1314"/>
      <c r="W26" s="1314"/>
      <c r="X26" s="101"/>
      <c r="Y26" s="101"/>
      <c r="Z26" s="101"/>
      <c r="AA26" s="101"/>
      <c r="AC26" s="48"/>
      <c r="AD26" s="48"/>
      <c r="AE26" s="48"/>
      <c r="AF26" s="48"/>
      <c r="AG26" s="48"/>
      <c r="AH26" s="48"/>
      <c r="AI26" s="48"/>
      <c r="AJ26" s="48"/>
    </row>
    <row r="27" spans="2:36" s="56" customFormat="1" ht="18" customHeight="1">
      <c r="B27" s="1315" t="s">
        <v>852</v>
      </c>
      <c r="C27" s="1316"/>
      <c r="D27" s="1316"/>
      <c r="E27" s="1317"/>
      <c r="F27" s="1122"/>
      <c r="G27" s="1122"/>
      <c r="H27" s="1122"/>
      <c r="I27" s="1122"/>
      <c r="J27" s="1122"/>
      <c r="K27" s="1122"/>
      <c r="L27" s="1122"/>
      <c r="M27" s="1122"/>
      <c r="N27" s="1122"/>
      <c r="O27" s="1122"/>
      <c r="P27" s="1122"/>
      <c r="Q27" s="1122"/>
      <c r="R27" s="1122"/>
      <c r="S27" s="1122"/>
      <c r="T27" s="1122"/>
      <c r="U27" s="1122"/>
      <c r="V27" s="1122"/>
      <c r="W27" s="1122"/>
      <c r="X27" s="101"/>
      <c r="Y27" s="101"/>
      <c r="Z27" s="101"/>
      <c r="AA27" s="101"/>
      <c r="AC27" s="48"/>
      <c r="AD27" s="48"/>
      <c r="AE27" s="48"/>
      <c r="AF27" s="48"/>
      <c r="AG27" s="48"/>
      <c r="AH27" s="48"/>
      <c r="AI27" s="48"/>
      <c r="AJ27" s="48"/>
    </row>
    <row r="28" spans="2:36" s="56" customFormat="1" ht="18" customHeight="1">
      <c r="B28" s="437" t="s">
        <v>853</v>
      </c>
      <c r="C28" s="438"/>
      <c r="D28" s="438"/>
      <c r="E28" s="438"/>
      <c r="F28" s="438"/>
      <c r="G28" s="438"/>
      <c r="H28" s="438"/>
      <c r="I28" s="438"/>
      <c r="J28" s="422"/>
      <c r="K28" s="438"/>
      <c r="L28" s="438"/>
      <c r="M28" s="438"/>
      <c r="N28" s="438"/>
      <c r="O28" s="438"/>
      <c r="P28" s="438"/>
      <c r="Q28" s="438"/>
      <c r="R28" s="438"/>
      <c r="S28" s="438"/>
      <c r="T28" s="438"/>
      <c r="U28" s="438"/>
      <c r="V28" s="438"/>
      <c r="W28" s="438"/>
      <c r="X28" s="101"/>
      <c r="Y28" s="101"/>
      <c r="Z28" s="101"/>
      <c r="AA28" s="101"/>
      <c r="AC28" s="48"/>
      <c r="AD28" s="48"/>
      <c r="AE28" s="48"/>
      <c r="AF28" s="48"/>
      <c r="AG28" s="48"/>
      <c r="AH28" s="48"/>
      <c r="AI28" s="48"/>
      <c r="AJ28" s="48"/>
    </row>
    <row r="29" spans="2:36" ht="18" customHeight="1">
      <c r="B29" s="1314"/>
      <c r="C29" s="1314"/>
      <c r="D29" s="1314"/>
      <c r="E29" s="1314"/>
      <c r="F29" s="1314"/>
      <c r="G29" s="1314"/>
      <c r="H29" s="1314"/>
      <c r="I29" s="1314"/>
      <c r="J29" s="52"/>
      <c r="K29" s="1314"/>
      <c r="L29" s="1314"/>
      <c r="M29" s="1314"/>
      <c r="N29" s="1314"/>
      <c r="O29" s="1314"/>
      <c r="P29" s="1314"/>
      <c r="Q29" s="1314"/>
      <c r="R29" s="1314"/>
      <c r="S29" s="1314"/>
      <c r="T29" s="1314"/>
      <c r="U29" s="1314"/>
      <c r="V29" s="1314"/>
      <c r="W29" s="1314"/>
      <c r="X29" s="52"/>
      <c r="Y29" s="52"/>
      <c r="Z29" s="52"/>
      <c r="AA29" s="52"/>
    </row>
    <row r="30" spans="2:36" ht="18" customHeight="1">
      <c r="B30" s="57" t="s">
        <v>843</v>
      </c>
      <c r="X30" s="58"/>
      <c r="Y30" s="58"/>
      <c r="Z30" s="58"/>
    </row>
    <row r="31" spans="2:36" ht="18" customHeight="1">
      <c r="B31" s="1318" t="s">
        <v>394</v>
      </c>
      <c r="C31" s="1319"/>
      <c r="D31" s="1320"/>
      <c r="E31" s="1321" t="s">
        <v>396</v>
      </c>
      <c r="F31" s="1322"/>
      <c r="G31" s="1322"/>
      <c r="H31" s="1322"/>
      <c r="I31" s="1322"/>
      <c r="J31" s="1322"/>
      <c r="K31" s="1322"/>
      <c r="L31" s="1322"/>
      <c r="M31" s="1322"/>
      <c r="N31" s="1322"/>
      <c r="O31" s="1322"/>
      <c r="P31" s="1322"/>
      <c r="Q31" s="1322"/>
      <c r="R31" s="1322"/>
      <c r="S31" s="1322"/>
      <c r="T31" s="1322"/>
      <c r="U31" s="1322"/>
      <c r="V31" s="1322"/>
      <c r="W31" s="1323"/>
      <c r="X31" s="58"/>
      <c r="Y31" s="58"/>
      <c r="Z31" s="58"/>
    </row>
    <row r="32" spans="2:36" ht="18" customHeight="1">
      <c r="B32" s="1318" t="s">
        <v>395</v>
      </c>
      <c r="C32" s="1319"/>
      <c r="D32" s="1320"/>
      <c r="E32" s="1321" t="s">
        <v>939</v>
      </c>
      <c r="F32" s="1322"/>
      <c r="G32" s="1322"/>
      <c r="H32" s="1322"/>
      <c r="I32" s="1322"/>
      <c r="J32" s="1322"/>
      <c r="K32" s="1322"/>
      <c r="L32" s="1322"/>
      <c r="M32" s="1322"/>
      <c r="N32" s="1322"/>
      <c r="O32" s="1322"/>
      <c r="P32" s="1322"/>
      <c r="Q32" s="1322"/>
      <c r="R32" s="1322"/>
      <c r="S32" s="1322"/>
      <c r="T32" s="1322"/>
      <c r="U32" s="1322"/>
      <c r="V32" s="1322"/>
      <c r="W32" s="1323"/>
      <c r="X32" s="58"/>
      <c r="Y32" s="58"/>
      <c r="Z32" s="58"/>
    </row>
    <row r="33" spans="1:23" ht="18" customHeight="1">
      <c r="B33" s="1318" t="s">
        <v>507</v>
      </c>
      <c r="C33" s="1319"/>
      <c r="D33" s="1320"/>
      <c r="E33" s="1321" t="s">
        <v>509</v>
      </c>
      <c r="F33" s="1322"/>
      <c r="G33" s="1322"/>
      <c r="H33" s="1322"/>
      <c r="I33" s="1322"/>
      <c r="J33" s="1322"/>
      <c r="K33" s="1322"/>
      <c r="L33" s="1322"/>
      <c r="M33" s="1322"/>
      <c r="N33" s="1322"/>
      <c r="O33" s="1322"/>
      <c r="P33" s="1322"/>
      <c r="Q33" s="1322"/>
      <c r="R33" s="1322"/>
      <c r="S33" s="1322"/>
      <c r="T33" s="1322"/>
      <c r="U33" s="1322"/>
      <c r="V33" s="1322"/>
      <c r="W33" s="1323"/>
    </row>
    <row r="34" spans="1:23" ht="18" customHeight="1">
      <c r="B34" s="1318" t="s">
        <v>508</v>
      </c>
      <c r="C34" s="1319"/>
      <c r="D34" s="1320"/>
      <c r="E34" s="1321" t="s">
        <v>509</v>
      </c>
      <c r="F34" s="1322"/>
      <c r="G34" s="1322"/>
      <c r="H34" s="1322"/>
      <c r="I34" s="1322"/>
      <c r="J34" s="1322"/>
      <c r="K34" s="1322"/>
      <c r="L34" s="1322"/>
      <c r="M34" s="1322"/>
      <c r="N34" s="1322"/>
      <c r="O34" s="1322"/>
      <c r="P34" s="1322"/>
      <c r="Q34" s="1322"/>
      <c r="R34" s="1322"/>
      <c r="S34" s="1322"/>
      <c r="T34" s="1322"/>
      <c r="U34" s="1322"/>
      <c r="V34" s="1322"/>
      <c r="W34" s="1323"/>
    </row>
    <row r="36" spans="1:23" ht="18" customHeight="1">
      <c r="B36" s="47" t="s">
        <v>844</v>
      </c>
    </row>
    <row r="37" spans="1:23" ht="18" customHeight="1">
      <c r="B37" s="1318" t="s">
        <v>398</v>
      </c>
      <c r="C37" s="1319"/>
      <c r="D37" s="1319"/>
      <c r="E37" s="1319"/>
      <c r="F37" s="1319"/>
      <c r="G37" s="1319"/>
      <c r="H37" s="1320"/>
      <c r="I37" s="1295" t="s">
        <v>397</v>
      </c>
      <c r="J37" s="1295"/>
      <c r="K37" s="1295"/>
      <c r="L37" s="1295"/>
      <c r="M37" s="1295"/>
      <c r="N37" s="1295"/>
      <c r="O37" s="1295"/>
      <c r="P37" s="1295"/>
    </row>
    <row r="38" spans="1:23" ht="18" customHeight="1">
      <c r="B38" s="1324"/>
      <c r="C38" s="1325"/>
      <c r="D38" s="1325"/>
      <c r="E38" s="1325"/>
      <c r="F38" s="1325"/>
      <c r="G38" s="1325"/>
      <c r="H38" s="1326"/>
      <c r="I38" s="1327"/>
      <c r="J38" s="1327"/>
      <c r="K38" s="1327"/>
      <c r="L38" s="1327"/>
      <c r="M38" s="1327"/>
      <c r="N38" s="1327"/>
      <c r="O38" s="1327"/>
      <c r="P38" s="1327"/>
    </row>
    <row r="41" spans="1:23" ht="18" customHeight="1">
      <c r="A41" s="48" t="s">
        <v>385</v>
      </c>
      <c r="C41" s="48" t="s">
        <v>528</v>
      </c>
      <c r="D41" s="48" t="s">
        <v>376</v>
      </c>
      <c r="E41" s="48" t="s">
        <v>382</v>
      </c>
      <c r="F41" s="48" t="s">
        <v>329</v>
      </c>
      <c r="H41" s="48" t="s">
        <v>326</v>
      </c>
      <c r="K41" s="48"/>
      <c r="N41" s="48"/>
    </row>
    <row r="42" spans="1:23" ht="18" customHeight="1">
      <c r="A42" s="48" t="s">
        <v>344</v>
      </c>
      <c r="C42" s="48" t="s">
        <v>983</v>
      </c>
      <c r="D42" s="48" t="s">
        <v>377</v>
      </c>
      <c r="E42" s="48" t="s">
        <v>383</v>
      </c>
      <c r="F42" s="48" t="s">
        <v>330</v>
      </c>
      <c r="H42" s="48" t="s">
        <v>373</v>
      </c>
      <c r="K42" s="48"/>
      <c r="N42" s="48"/>
      <c r="P42" s="48" t="s">
        <v>543</v>
      </c>
    </row>
    <row r="43" spans="1:23" ht="18" customHeight="1">
      <c r="A43" s="48" t="s">
        <v>386</v>
      </c>
      <c r="E43" s="48" t="s">
        <v>384</v>
      </c>
      <c r="H43" s="48" t="s">
        <v>391</v>
      </c>
      <c r="K43" s="48"/>
      <c r="N43" s="48"/>
      <c r="P43" s="48" t="s">
        <v>544</v>
      </c>
    </row>
    <row r="44" spans="1:23" ht="18" customHeight="1">
      <c r="A44" s="48" t="s">
        <v>387</v>
      </c>
      <c r="H44" s="48" t="s">
        <v>327</v>
      </c>
      <c r="K44" s="48"/>
      <c r="N44" s="48"/>
      <c r="P44" s="48" t="s">
        <v>545</v>
      </c>
    </row>
    <row r="45" spans="1:23" ht="18" customHeight="1">
      <c r="A45" s="48" t="s">
        <v>388</v>
      </c>
      <c r="E45" s="48" t="s">
        <v>325</v>
      </c>
      <c r="H45" s="48" t="s">
        <v>328</v>
      </c>
      <c r="K45" s="48"/>
      <c r="N45" s="48"/>
      <c r="P45" s="48" t="s">
        <v>546</v>
      </c>
    </row>
    <row r="46" spans="1:23" ht="18" customHeight="1">
      <c r="A46" s="48" t="s">
        <v>389</v>
      </c>
      <c r="E46" s="48" t="s">
        <v>326</v>
      </c>
      <c r="H46" s="48" t="s">
        <v>153</v>
      </c>
      <c r="K46" s="48"/>
      <c r="N46" s="48"/>
      <c r="P46" s="48" t="s">
        <v>547</v>
      </c>
    </row>
    <row r="47" spans="1:23" ht="18" customHeight="1">
      <c r="A47" s="48" t="s">
        <v>390</v>
      </c>
      <c r="E47" s="48" t="s">
        <v>331</v>
      </c>
      <c r="K47" s="48"/>
      <c r="N47" s="48"/>
      <c r="P47" s="48" t="s">
        <v>548</v>
      </c>
    </row>
    <row r="48" spans="1:23" ht="18" customHeight="1">
      <c r="A48" s="48" t="s">
        <v>981</v>
      </c>
      <c r="E48" s="48" t="s">
        <v>391</v>
      </c>
      <c r="K48" s="48"/>
      <c r="N48" s="48"/>
      <c r="P48" s="48" t="s">
        <v>550</v>
      </c>
    </row>
    <row r="49" spans="1:16" ht="18" customHeight="1">
      <c r="A49" s="48" t="s">
        <v>982</v>
      </c>
      <c r="E49" s="48" t="s">
        <v>393</v>
      </c>
      <c r="K49" s="48"/>
      <c r="N49" s="48"/>
      <c r="P49" s="48" t="s">
        <v>884</v>
      </c>
    </row>
    <row r="50" spans="1:16" ht="18" customHeight="1">
      <c r="E50" s="48" t="s">
        <v>327</v>
      </c>
      <c r="K50" s="48"/>
      <c r="N50" s="48"/>
      <c r="P50" s="48" t="s">
        <v>549</v>
      </c>
    </row>
    <row r="51" spans="1:16" ht="18" customHeight="1">
      <c r="E51" s="48" t="s">
        <v>328</v>
      </c>
      <c r="K51" s="48"/>
      <c r="N51" s="48"/>
    </row>
    <row r="52" spans="1:16" ht="18" customHeight="1">
      <c r="E52" s="48" t="s">
        <v>392</v>
      </c>
      <c r="K52" s="48"/>
      <c r="N52" s="48"/>
    </row>
    <row r="53" spans="1:16" ht="18" customHeight="1">
      <c r="E53" s="48" t="s">
        <v>124</v>
      </c>
      <c r="K53" s="48"/>
      <c r="N53" s="48"/>
    </row>
  </sheetData>
  <sheetProtection selectLockedCells="1"/>
  <mergeCells count="138">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$C$41:$C$42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 type="list" allowBlank="1" showInputMessage="1" showErrorMessage="1" sqref="O15:Q26 O29:Q29">
      <formula1>$A$41:$A$49</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topLeftCell="A4" zoomScale="85" zoomScaleNormal="100" zoomScaleSheetLayoutView="85" workbookViewId="0">
      <selection activeCell="E22" sqref="E22:V28"/>
    </sheetView>
  </sheetViews>
  <sheetFormatPr defaultColWidth="3.625" defaultRowHeight="18" customHeight="1"/>
  <cols>
    <col min="1" max="16384" width="3.625" style="18"/>
  </cols>
  <sheetData>
    <row r="1" spans="2:34" ht="18" customHeight="1">
      <c r="B1" s="17" t="s">
        <v>845</v>
      </c>
    </row>
    <row r="2" spans="2:34" ht="18" customHeight="1">
      <c r="B2" s="18" t="s">
        <v>399</v>
      </c>
    </row>
    <row r="3" spans="2:34" ht="18" customHeight="1">
      <c r="B3" s="997" t="s">
        <v>517</v>
      </c>
      <c r="C3" s="1004"/>
      <c r="D3" s="1005"/>
      <c r="E3" s="24" t="s">
        <v>400</v>
      </c>
      <c r="F3" s="24"/>
      <c r="G3" s="24"/>
      <c r="H3" s="24"/>
      <c r="I3" s="24"/>
      <c r="J3" s="24"/>
      <c r="K3" s="24"/>
      <c r="L3" s="24"/>
      <c r="M3" s="24"/>
      <c r="N3" s="24"/>
      <c r="O3" s="24"/>
      <c r="P3" s="24"/>
      <c r="Q3" s="24"/>
      <c r="R3" s="24"/>
      <c r="S3" s="24"/>
      <c r="T3" s="24"/>
      <c r="U3" s="24"/>
      <c r="V3" s="25"/>
    </row>
    <row r="4" spans="2:34" ht="18" customHeight="1">
      <c r="B4" s="1328"/>
      <c r="C4" s="1329"/>
      <c r="D4" s="1330"/>
      <c r="E4" s="39"/>
      <c r="F4" s="23" t="s">
        <v>401</v>
      </c>
      <c r="G4" s="23"/>
      <c r="H4" s="23"/>
      <c r="I4" s="23"/>
      <c r="J4" s="23"/>
      <c r="K4" s="23"/>
      <c r="L4" s="23"/>
      <c r="M4" s="23"/>
      <c r="N4" s="23"/>
      <c r="O4" s="23"/>
      <c r="P4" s="23"/>
      <c r="Q4" s="23"/>
      <c r="R4" s="23"/>
      <c r="S4" s="23"/>
      <c r="T4" s="23"/>
      <c r="U4" s="23"/>
      <c r="V4" s="22"/>
    </row>
    <row r="5" spans="2:34" ht="18" customHeight="1">
      <c r="B5" s="1328"/>
      <c r="C5" s="1329"/>
      <c r="D5" s="1330"/>
      <c r="E5" s="39"/>
      <c r="F5" s="23" t="s">
        <v>402</v>
      </c>
      <c r="G5" s="23"/>
      <c r="H5" s="23"/>
      <c r="I5" s="23"/>
      <c r="J5" s="23"/>
      <c r="K5" s="23"/>
      <c r="L5" s="60" t="s">
        <v>464</v>
      </c>
      <c r="N5" s="23"/>
      <c r="O5" s="23"/>
      <c r="P5" s="23"/>
      <c r="Q5" s="23"/>
      <c r="R5" s="23"/>
      <c r="S5" s="23"/>
      <c r="T5" s="23"/>
      <c r="U5" s="23"/>
      <c r="V5" s="22"/>
    </row>
    <row r="6" spans="2:34" ht="18" customHeight="1">
      <c r="B6" s="1328"/>
      <c r="C6" s="1329"/>
      <c r="D6" s="1330"/>
      <c r="E6" s="38"/>
      <c r="F6" s="23" t="s">
        <v>403</v>
      </c>
      <c r="G6" s="23"/>
      <c r="H6" s="1331"/>
      <c r="I6" s="1331"/>
      <c r="J6" s="1331"/>
      <c r="K6" s="1331"/>
      <c r="L6" s="23" t="s">
        <v>454</v>
      </c>
      <c r="M6" s="206"/>
      <c r="N6" s="206"/>
      <c r="O6" s="206"/>
      <c r="P6" s="206"/>
      <c r="Q6" s="206"/>
      <c r="R6" s="1332"/>
      <c r="S6" s="1332"/>
      <c r="T6" s="1332"/>
      <c r="U6" s="1332"/>
      <c r="V6" s="207" t="s">
        <v>455</v>
      </c>
    </row>
    <row r="7" spans="2:34" ht="18" customHeight="1">
      <c r="B7" s="1328"/>
      <c r="C7" s="1329"/>
      <c r="D7" s="1330"/>
      <c r="E7" s="39"/>
      <c r="F7" s="23" t="s">
        <v>516</v>
      </c>
      <c r="G7" s="23"/>
      <c r="H7" s="23"/>
      <c r="I7" s="23"/>
      <c r="J7" s="23"/>
      <c r="K7" s="23"/>
      <c r="L7" s="23"/>
      <c r="M7" s="206"/>
      <c r="N7" s="206"/>
      <c r="O7" s="206"/>
      <c r="P7" s="206"/>
      <c r="Q7" s="206"/>
      <c r="R7" s="206"/>
      <c r="S7" s="206"/>
      <c r="T7" s="206"/>
      <c r="U7" s="206"/>
      <c r="V7" s="207"/>
    </row>
    <row r="8" spans="2:34" ht="18" customHeight="1">
      <c r="B8" s="1328"/>
      <c r="C8" s="1329"/>
      <c r="D8" s="1330"/>
      <c r="E8" s="23" t="s">
        <v>974</v>
      </c>
      <c r="F8" s="23"/>
      <c r="G8" s="23"/>
      <c r="H8" s="23"/>
      <c r="I8" s="23"/>
      <c r="J8" s="23"/>
      <c r="K8" s="23"/>
      <c r="L8" s="23"/>
      <c r="M8" s="23"/>
      <c r="N8" s="23"/>
      <c r="O8" s="23"/>
      <c r="P8" s="23"/>
      <c r="Q8" s="23"/>
      <c r="R8" s="23"/>
      <c r="S8" s="23"/>
      <c r="T8" s="23"/>
      <c r="U8" s="23"/>
      <c r="V8" s="22"/>
    </row>
    <row r="9" spans="2:34" ht="18" customHeight="1">
      <c r="B9" s="1328"/>
      <c r="C9" s="1329"/>
      <c r="D9" s="1330"/>
      <c r="E9" s="1333"/>
      <c r="F9" s="1334"/>
      <c r="G9" s="1334"/>
      <c r="H9" s="1334"/>
      <c r="I9" s="1334"/>
      <c r="J9" s="1334"/>
      <c r="K9" s="1334"/>
      <c r="L9" s="1334"/>
      <c r="M9" s="1334"/>
      <c r="N9" s="1334"/>
      <c r="O9" s="1334"/>
      <c r="P9" s="1334"/>
      <c r="Q9" s="1334"/>
      <c r="R9" s="1334"/>
      <c r="S9" s="1334"/>
      <c r="T9" s="1334"/>
      <c r="U9" s="1334"/>
      <c r="V9" s="1335"/>
    </row>
    <row r="10" spans="2:34" ht="18" customHeight="1">
      <c r="B10" s="1328"/>
      <c r="C10" s="1329"/>
      <c r="D10" s="1330"/>
      <c r="E10" s="1333"/>
      <c r="F10" s="1334"/>
      <c r="G10" s="1334"/>
      <c r="H10" s="1334"/>
      <c r="I10" s="1334"/>
      <c r="J10" s="1334"/>
      <c r="K10" s="1334"/>
      <c r="L10" s="1334"/>
      <c r="M10" s="1334"/>
      <c r="N10" s="1334"/>
      <c r="O10" s="1334"/>
      <c r="P10" s="1334"/>
      <c r="Q10" s="1334"/>
      <c r="R10" s="1334"/>
      <c r="S10" s="1334"/>
      <c r="T10" s="1334"/>
      <c r="U10" s="1334"/>
      <c r="V10" s="1335"/>
    </row>
    <row r="11" spans="2:34" ht="18" customHeight="1">
      <c r="B11" s="1328"/>
      <c r="C11" s="1329"/>
      <c r="D11" s="1330"/>
      <c r="E11" s="1333"/>
      <c r="F11" s="1334"/>
      <c r="G11" s="1334"/>
      <c r="H11" s="1334"/>
      <c r="I11" s="1334"/>
      <c r="J11" s="1334"/>
      <c r="K11" s="1334"/>
      <c r="L11" s="1334"/>
      <c r="M11" s="1334"/>
      <c r="N11" s="1334"/>
      <c r="O11" s="1334"/>
      <c r="P11" s="1334"/>
      <c r="Q11" s="1334"/>
      <c r="R11" s="1334"/>
      <c r="S11" s="1334"/>
      <c r="T11" s="1334"/>
      <c r="U11" s="1334"/>
      <c r="V11" s="1335"/>
    </row>
    <row r="12" spans="2:34" ht="18" customHeight="1">
      <c r="B12" s="1328"/>
      <c r="C12" s="1329"/>
      <c r="D12" s="1330"/>
      <c r="E12" s="1333"/>
      <c r="F12" s="1334"/>
      <c r="G12" s="1334"/>
      <c r="H12" s="1334"/>
      <c r="I12" s="1334"/>
      <c r="J12" s="1334"/>
      <c r="K12" s="1334"/>
      <c r="L12" s="1334"/>
      <c r="M12" s="1334"/>
      <c r="N12" s="1334"/>
      <c r="O12" s="1334"/>
      <c r="P12" s="1334"/>
      <c r="Q12" s="1334"/>
      <c r="R12" s="1334"/>
      <c r="S12" s="1334"/>
      <c r="T12" s="1334"/>
      <c r="U12" s="1334"/>
      <c r="V12" s="1335"/>
    </row>
    <row r="13" spans="2:34" ht="18" customHeight="1">
      <c r="B13" s="1328"/>
      <c r="C13" s="1329"/>
      <c r="D13" s="1330"/>
      <c r="E13" s="1333"/>
      <c r="F13" s="1334"/>
      <c r="G13" s="1334"/>
      <c r="H13" s="1334"/>
      <c r="I13" s="1334"/>
      <c r="J13" s="1334"/>
      <c r="K13" s="1334"/>
      <c r="L13" s="1334"/>
      <c r="M13" s="1334"/>
      <c r="N13" s="1334"/>
      <c r="O13" s="1334"/>
      <c r="P13" s="1334"/>
      <c r="Q13" s="1334"/>
      <c r="R13" s="1334"/>
      <c r="S13" s="1334"/>
      <c r="T13" s="1334"/>
      <c r="U13" s="1334"/>
      <c r="V13" s="1335"/>
      <c r="AH13" s="27"/>
    </row>
    <row r="14" spans="2:34" ht="18" customHeight="1">
      <c r="B14" s="1328"/>
      <c r="C14" s="1329"/>
      <c r="D14" s="1330"/>
      <c r="E14" s="1333"/>
      <c r="F14" s="1334"/>
      <c r="G14" s="1334"/>
      <c r="H14" s="1334"/>
      <c r="I14" s="1334"/>
      <c r="J14" s="1334"/>
      <c r="K14" s="1334"/>
      <c r="L14" s="1334"/>
      <c r="M14" s="1334"/>
      <c r="N14" s="1334"/>
      <c r="O14" s="1334"/>
      <c r="P14" s="1334"/>
      <c r="Q14" s="1334"/>
      <c r="R14" s="1334"/>
      <c r="S14" s="1334"/>
      <c r="T14" s="1334"/>
      <c r="U14" s="1334"/>
      <c r="V14" s="1335"/>
    </row>
    <row r="15" spans="2:34" ht="18" customHeight="1">
      <c r="B15" s="1006"/>
      <c r="C15" s="1007"/>
      <c r="D15" s="1008"/>
      <c r="E15" s="1336"/>
      <c r="F15" s="1337"/>
      <c r="G15" s="1337"/>
      <c r="H15" s="1337"/>
      <c r="I15" s="1337"/>
      <c r="J15" s="1337"/>
      <c r="K15" s="1337"/>
      <c r="L15" s="1337"/>
      <c r="M15" s="1337"/>
      <c r="N15" s="1337"/>
      <c r="O15" s="1337"/>
      <c r="P15" s="1337"/>
      <c r="Q15" s="1337"/>
      <c r="R15" s="1337"/>
      <c r="S15" s="1337"/>
      <c r="T15" s="1337"/>
      <c r="U15" s="1337"/>
      <c r="V15" s="1338"/>
    </row>
    <row r="16" spans="2:34" ht="18" customHeight="1">
      <c r="B16" s="997" t="s">
        <v>518</v>
      </c>
      <c r="C16" s="1004"/>
      <c r="D16" s="1005"/>
      <c r="E16" s="24"/>
      <c r="F16" s="24" t="s">
        <v>404</v>
      </c>
      <c r="G16" s="24"/>
      <c r="H16" s="24"/>
      <c r="I16" s="24" t="s">
        <v>405</v>
      </c>
      <c r="K16" s="24"/>
      <c r="L16" s="24" t="s">
        <v>406</v>
      </c>
      <c r="N16" s="24"/>
      <c r="O16" s="24" t="s">
        <v>456</v>
      </c>
      <c r="Q16" s="1339"/>
      <c r="R16" s="1339"/>
      <c r="S16" s="1339"/>
      <c r="T16" s="1339"/>
      <c r="U16" s="1339"/>
      <c r="V16" s="208" t="s">
        <v>241</v>
      </c>
      <c r="AD16" s="29"/>
    </row>
    <row r="17" spans="2:30" ht="18" customHeight="1">
      <c r="B17" s="1328"/>
      <c r="C17" s="1329"/>
      <c r="D17" s="1330"/>
      <c r="E17" s="23"/>
      <c r="F17" s="60" t="s">
        <v>464</v>
      </c>
      <c r="G17" s="23"/>
      <c r="H17" s="23"/>
      <c r="I17" s="23"/>
      <c r="K17" s="23"/>
      <c r="L17" s="206"/>
      <c r="M17" s="210"/>
      <c r="N17" s="206"/>
      <c r="O17" s="206"/>
      <c r="P17" s="210"/>
      <c r="Q17" s="211"/>
      <c r="R17" s="211"/>
      <c r="S17" s="211"/>
      <c r="T17" s="211"/>
      <c r="U17" s="211"/>
      <c r="V17" s="209"/>
      <c r="AD17" s="29"/>
    </row>
    <row r="18" spans="2:30" ht="18" customHeight="1">
      <c r="B18" s="1328"/>
      <c r="C18" s="1329"/>
      <c r="D18" s="1330"/>
      <c r="E18" s="592" t="s">
        <v>975</v>
      </c>
      <c r="F18" s="23"/>
      <c r="G18" s="23"/>
      <c r="H18" s="23"/>
      <c r="I18" s="23"/>
      <c r="J18" s="23"/>
      <c r="K18" s="23"/>
      <c r="L18" s="210"/>
      <c r="M18" s="206"/>
      <c r="N18" s="206"/>
      <c r="O18" s="210"/>
      <c r="P18" s="206"/>
      <c r="Q18" s="206"/>
      <c r="R18" s="206"/>
      <c r="S18" s="206"/>
      <c r="T18" s="206"/>
      <c r="U18" s="206"/>
      <c r="V18" s="209"/>
    </row>
    <row r="19" spans="2:30" ht="18" customHeight="1">
      <c r="B19" s="1328"/>
      <c r="C19" s="1329"/>
      <c r="D19" s="1330"/>
      <c r="E19" s="1340"/>
      <c r="F19" s="1341"/>
      <c r="G19" s="1341"/>
      <c r="H19" s="1341"/>
      <c r="I19" s="1341"/>
      <c r="J19" s="1341"/>
      <c r="K19" s="1341"/>
      <c r="L19" s="1341"/>
      <c r="M19" s="1341"/>
      <c r="N19" s="1341"/>
      <c r="O19" s="1341"/>
      <c r="P19" s="1341"/>
      <c r="Q19" s="1341"/>
      <c r="R19" s="1341"/>
      <c r="S19" s="1341"/>
      <c r="T19" s="1341"/>
      <c r="U19" s="1341"/>
      <c r="V19" s="1342"/>
    </row>
    <row r="20" spans="2:30" ht="18" customHeight="1">
      <c r="B20" s="1328"/>
      <c r="C20" s="1329"/>
      <c r="D20" s="1330"/>
      <c r="E20" s="1340"/>
      <c r="F20" s="1341"/>
      <c r="G20" s="1341"/>
      <c r="H20" s="1341"/>
      <c r="I20" s="1341"/>
      <c r="J20" s="1341"/>
      <c r="K20" s="1341"/>
      <c r="L20" s="1341"/>
      <c r="M20" s="1341"/>
      <c r="N20" s="1341"/>
      <c r="O20" s="1341"/>
      <c r="P20" s="1341"/>
      <c r="Q20" s="1341"/>
      <c r="R20" s="1341"/>
      <c r="S20" s="1341"/>
      <c r="T20" s="1341"/>
      <c r="U20" s="1341"/>
      <c r="V20" s="1342"/>
    </row>
    <row r="21" spans="2:30" ht="18" customHeight="1">
      <c r="B21" s="1328"/>
      <c r="C21" s="1329"/>
      <c r="D21" s="1330"/>
      <c r="E21" s="23" t="s">
        <v>976</v>
      </c>
      <c r="F21" s="23"/>
      <c r="G21" s="23"/>
      <c r="H21" s="23"/>
      <c r="I21" s="23"/>
      <c r="J21" s="23"/>
      <c r="K21" s="23"/>
      <c r="L21" s="23"/>
      <c r="M21" s="23"/>
      <c r="N21" s="23"/>
      <c r="O21" s="23"/>
      <c r="P21" s="23"/>
      <c r="Q21" s="23"/>
      <c r="R21" s="23"/>
      <c r="S21" s="23"/>
      <c r="T21" s="23"/>
      <c r="U21" s="23"/>
      <c r="V21" s="22"/>
    </row>
    <row r="22" spans="2:30" ht="18" customHeight="1">
      <c r="B22" s="1328"/>
      <c r="C22" s="1329"/>
      <c r="D22" s="1330"/>
      <c r="E22" s="1333"/>
      <c r="F22" s="1334"/>
      <c r="G22" s="1334"/>
      <c r="H22" s="1334"/>
      <c r="I22" s="1334"/>
      <c r="J22" s="1334"/>
      <c r="K22" s="1334"/>
      <c r="L22" s="1334"/>
      <c r="M22" s="1334"/>
      <c r="N22" s="1334"/>
      <c r="O22" s="1334"/>
      <c r="P22" s="1334"/>
      <c r="Q22" s="1334"/>
      <c r="R22" s="1334"/>
      <c r="S22" s="1334"/>
      <c r="T22" s="1334"/>
      <c r="U22" s="1334"/>
      <c r="V22" s="1335"/>
    </row>
    <row r="23" spans="2:30" ht="18" customHeight="1">
      <c r="B23" s="1328"/>
      <c r="C23" s="1329"/>
      <c r="D23" s="1330"/>
      <c r="E23" s="1333"/>
      <c r="F23" s="1334"/>
      <c r="G23" s="1334"/>
      <c r="H23" s="1334"/>
      <c r="I23" s="1334"/>
      <c r="J23" s="1334"/>
      <c r="K23" s="1334"/>
      <c r="L23" s="1334"/>
      <c r="M23" s="1334"/>
      <c r="N23" s="1334"/>
      <c r="O23" s="1334"/>
      <c r="P23" s="1334"/>
      <c r="Q23" s="1334"/>
      <c r="R23" s="1334"/>
      <c r="S23" s="1334"/>
      <c r="T23" s="1334"/>
      <c r="U23" s="1334"/>
      <c r="V23" s="1335"/>
    </row>
    <row r="24" spans="2:30" ht="18" customHeight="1">
      <c r="B24" s="1328"/>
      <c r="C24" s="1329"/>
      <c r="D24" s="1330"/>
      <c r="E24" s="1333"/>
      <c r="F24" s="1334"/>
      <c r="G24" s="1334"/>
      <c r="H24" s="1334"/>
      <c r="I24" s="1334"/>
      <c r="J24" s="1334"/>
      <c r="K24" s="1334"/>
      <c r="L24" s="1334"/>
      <c r="M24" s="1334"/>
      <c r="N24" s="1334"/>
      <c r="O24" s="1334"/>
      <c r="P24" s="1334"/>
      <c r="Q24" s="1334"/>
      <c r="R24" s="1334"/>
      <c r="S24" s="1334"/>
      <c r="T24" s="1334"/>
      <c r="U24" s="1334"/>
      <c r="V24" s="1335"/>
    </row>
    <row r="25" spans="2:30" ht="18" customHeight="1">
      <c r="B25" s="1328"/>
      <c r="C25" s="1329"/>
      <c r="D25" s="1330"/>
      <c r="E25" s="1333"/>
      <c r="F25" s="1334"/>
      <c r="G25" s="1334"/>
      <c r="H25" s="1334"/>
      <c r="I25" s="1334"/>
      <c r="J25" s="1334"/>
      <c r="K25" s="1334"/>
      <c r="L25" s="1334"/>
      <c r="M25" s="1334"/>
      <c r="N25" s="1334"/>
      <c r="O25" s="1334"/>
      <c r="P25" s="1334"/>
      <c r="Q25" s="1334"/>
      <c r="R25" s="1334"/>
      <c r="S25" s="1334"/>
      <c r="T25" s="1334"/>
      <c r="U25" s="1334"/>
      <c r="V25" s="1335"/>
    </row>
    <row r="26" spans="2:30" ht="18" customHeight="1">
      <c r="B26" s="1328"/>
      <c r="C26" s="1329"/>
      <c r="D26" s="1330"/>
      <c r="E26" s="1333"/>
      <c r="F26" s="1334"/>
      <c r="G26" s="1334"/>
      <c r="H26" s="1334"/>
      <c r="I26" s="1334"/>
      <c r="J26" s="1334"/>
      <c r="K26" s="1334"/>
      <c r="L26" s="1334"/>
      <c r="M26" s="1334"/>
      <c r="N26" s="1334"/>
      <c r="O26" s="1334"/>
      <c r="P26" s="1334"/>
      <c r="Q26" s="1334"/>
      <c r="R26" s="1334"/>
      <c r="S26" s="1334"/>
      <c r="T26" s="1334"/>
      <c r="U26" s="1334"/>
      <c r="V26" s="1335"/>
    </row>
    <row r="27" spans="2:30" ht="18" customHeight="1">
      <c r="B27" s="1328"/>
      <c r="C27" s="1329"/>
      <c r="D27" s="1330"/>
      <c r="E27" s="1333"/>
      <c r="F27" s="1334"/>
      <c r="G27" s="1334"/>
      <c r="H27" s="1334"/>
      <c r="I27" s="1334"/>
      <c r="J27" s="1334"/>
      <c r="K27" s="1334"/>
      <c r="L27" s="1334"/>
      <c r="M27" s="1334"/>
      <c r="N27" s="1334"/>
      <c r="O27" s="1334"/>
      <c r="P27" s="1334"/>
      <c r="Q27" s="1334"/>
      <c r="R27" s="1334"/>
      <c r="S27" s="1334"/>
      <c r="T27" s="1334"/>
      <c r="U27" s="1334"/>
      <c r="V27" s="1335"/>
    </row>
    <row r="28" spans="2:30" ht="18" customHeight="1">
      <c r="B28" s="1006"/>
      <c r="C28" s="1007"/>
      <c r="D28" s="1008"/>
      <c r="E28" s="1336"/>
      <c r="F28" s="1337"/>
      <c r="G28" s="1337"/>
      <c r="H28" s="1337"/>
      <c r="I28" s="1337"/>
      <c r="J28" s="1337"/>
      <c r="K28" s="1337"/>
      <c r="L28" s="1337"/>
      <c r="M28" s="1337"/>
      <c r="N28" s="1337"/>
      <c r="O28" s="1337"/>
      <c r="P28" s="1337"/>
      <c r="Q28" s="1337"/>
      <c r="R28" s="1337"/>
      <c r="S28" s="1337"/>
      <c r="T28" s="1337"/>
      <c r="U28" s="1337"/>
      <c r="V28" s="1338"/>
    </row>
    <row r="29" spans="2:30" ht="18" customHeight="1">
      <c r="B29" s="997" t="s">
        <v>519</v>
      </c>
      <c r="C29" s="1004"/>
      <c r="D29" s="1005"/>
      <c r="E29" s="24"/>
      <c r="F29" s="24" t="s">
        <v>404</v>
      </c>
      <c r="G29" s="24"/>
      <c r="H29" s="24"/>
      <c r="I29" s="24" t="s">
        <v>405</v>
      </c>
      <c r="K29" s="24"/>
      <c r="L29" s="24" t="s">
        <v>406</v>
      </c>
      <c r="N29" s="24"/>
      <c r="O29" s="77" t="s">
        <v>456</v>
      </c>
      <c r="Q29" s="1339"/>
      <c r="R29" s="1339"/>
      <c r="S29" s="1339"/>
      <c r="T29" s="1339"/>
      <c r="U29" s="1339"/>
      <c r="V29" s="208" t="s">
        <v>241</v>
      </c>
    </row>
    <row r="30" spans="2:30" ht="18" customHeight="1">
      <c r="B30" s="1328"/>
      <c r="C30" s="1329"/>
      <c r="D30" s="1330"/>
      <c r="E30" s="23"/>
      <c r="F30" s="60" t="s">
        <v>464</v>
      </c>
      <c r="G30" s="23"/>
      <c r="H30" s="23"/>
      <c r="I30" s="23"/>
      <c r="K30" s="23"/>
      <c r="L30" s="206"/>
      <c r="M30" s="210"/>
      <c r="N30" s="206"/>
      <c r="O30" s="206"/>
      <c r="P30" s="210"/>
      <c r="Q30" s="211"/>
      <c r="R30" s="211"/>
      <c r="S30" s="211"/>
      <c r="T30" s="211"/>
      <c r="U30" s="211"/>
      <c r="V30" s="209"/>
    </row>
    <row r="31" spans="2:30" ht="18" customHeight="1">
      <c r="B31" s="1328"/>
      <c r="C31" s="1329"/>
      <c r="D31" s="1330"/>
      <c r="E31" s="592" t="s">
        <v>975</v>
      </c>
      <c r="F31" s="23"/>
      <c r="G31" s="23"/>
      <c r="H31" s="23"/>
      <c r="I31" s="23"/>
      <c r="J31" s="23"/>
      <c r="K31" s="23"/>
      <c r="L31" s="206"/>
      <c r="M31" s="206"/>
      <c r="N31" s="206"/>
      <c r="O31" s="206"/>
      <c r="P31" s="206"/>
      <c r="Q31" s="206"/>
      <c r="R31" s="206"/>
      <c r="S31" s="206"/>
      <c r="T31" s="206"/>
      <c r="U31" s="206"/>
      <c r="V31" s="209"/>
    </row>
    <row r="32" spans="2:30" ht="18" customHeight="1">
      <c r="B32" s="1328"/>
      <c r="C32" s="1329"/>
      <c r="D32" s="1330"/>
      <c r="E32" s="1340"/>
      <c r="F32" s="1341"/>
      <c r="G32" s="1341"/>
      <c r="H32" s="1341"/>
      <c r="I32" s="1341"/>
      <c r="J32" s="1341"/>
      <c r="K32" s="1341"/>
      <c r="L32" s="1341"/>
      <c r="M32" s="1341"/>
      <c r="N32" s="1341"/>
      <c r="O32" s="1341"/>
      <c r="P32" s="1341"/>
      <c r="Q32" s="1341"/>
      <c r="R32" s="1341"/>
      <c r="S32" s="1341"/>
      <c r="T32" s="1341"/>
      <c r="U32" s="1341"/>
      <c r="V32" s="1342"/>
    </row>
    <row r="33" spans="2:24" ht="18" customHeight="1">
      <c r="B33" s="1328"/>
      <c r="C33" s="1329"/>
      <c r="D33" s="1330"/>
      <c r="E33" s="1340"/>
      <c r="F33" s="1341"/>
      <c r="G33" s="1341"/>
      <c r="H33" s="1341"/>
      <c r="I33" s="1341"/>
      <c r="J33" s="1341"/>
      <c r="K33" s="1341"/>
      <c r="L33" s="1341"/>
      <c r="M33" s="1341"/>
      <c r="N33" s="1341"/>
      <c r="O33" s="1341"/>
      <c r="P33" s="1341"/>
      <c r="Q33" s="1341"/>
      <c r="R33" s="1341"/>
      <c r="S33" s="1341"/>
      <c r="T33" s="1341"/>
      <c r="U33" s="1341"/>
      <c r="V33" s="1342"/>
    </row>
    <row r="34" spans="2:24" ht="18" customHeight="1">
      <c r="B34" s="1328"/>
      <c r="C34" s="1329"/>
      <c r="D34" s="1330"/>
      <c r="E34" s="23" t="s">
        <v>976</v>
      </c>
      <c r="F34" s="23"/>
      <c r="G34" s="23"/>
      <c r="H34" s="23"/>
      <c r="I34" s="23"/>
      <c r="J34" s="23"/>
      <c r="K34" s="23"/>
      <c r="L34" s="23"/>
      <c r="M34" s="23"/>
      <c r="N34" s="23"/>
      <c r="O34" s="23"/>
      <c r="P34" s="23"/>
      <c r="Q34" s="23"/>
      <c r="R34" s="23"/>
      <c r="S34" s="23"/>
      <c r="T34" s="23"/>
      <c r="U34" s="23"/>
      <c r="V34" s="22"/>
    </row>
    <row r="35" spans="2:24" ht="18" customHeight="1">
      <c r="B35" s="1328"/>
      <c r="C35" s="1329"/>
      <c r="D35" s="1330"/>
      <c r="E35" s="1333"/>
      <c r="F35" s="1334"/>
      <c r="G35" s="1334"/>
      <c r="H35" s="1334"/>
      <c r="I35" s="1334"/>
      <c r="J35" s="1334"/>
      <c r="K35" s="1334"/>
      <c r="L35" s="1334"/>
      <c r="M35" s="1334"/>
      <c r="N35" s="1334"/>
      <c r="O35" s="1334"/>
      <c r="P35" s="1334"/>
      <c r="Q35" s="1334"/>
      <c r="R35" s="1334"/>
      <c r="S35" s="1334"/>
      <c r="T35" s="1334"/>
      <c r="U35" s="1334"/>
      <c r="V35" s="1335"/>
    </row>
    <row r="36" spans="2:24" ht="18" customHeight="1">
      <c r="B36" s="1328"/>
      <c r="C36" s="1329"/>
      <c r="D36" s="1330"/>
      <c r="E36" s="1333"/>
      <c r="F36" s="1334"/>
      <c r="G36" s="1334"/>
      <c r="H36" s="1334"/>
      <c r="I36" s="1334"/>
      <c r="J36" s="1334"/>
      <c r="K36" s="1334"/>
      <c r="L36" s="1334"/>
      <c r="M36" s="1334"/>
      <c r="N36" s="1334"/>
      <c r="O36" s="1334"/>
      <c r="P36" s="1334"/>
      <c r="Q36" s="1334"/>
      <c r="R36" s="1334"/>
      <c r="S36" s="1334"/>
      <c r="T36" s="1334"/>
      <c r="U36" s="1334"/>
      <c r="V36" s="1335"/>
    </row>
    <row r="37" spans="2:24" ht="18" customHeight="1">
      <c r="B37" s="1328"/>
      <c r="C37" s="1329"/>
      <c r="D37" s="1330"/>
      <c r="E37" s="1333"/>
      <c r="F37" s="1334"/>
      <c r="G37" s="1334"/>
      <c r="H37" s="1334"/>
      <c r="I37" s="1334"/>
      <c r="J37" s="1334"/>
      <c r="K37" s="1334"/>
      <c r="L37" s="1334"/>
      <c r="M37" s="1334"/>
      <c r="N37" s="1334"/>
      <c r="O37" s="1334"/>
      <c r="P37" s="1334"/>
      <c r="Q37" s="1334"/>
      <c r="R37" s="1334"/>
      <c r="S37" s="1334"/>
      <c r="T37" s="1334"/>
      <c r="U37" s="1334"/>
      <c r="V37" s="1335"/>
    </row>
    <row r="38" spans="2:24" ht="18" customHeight="1">
      <c r="B38" s="1328"/>
      <c r="C38" s="1329"/>
      <c r="D38" s="1330"/>
      <c r="E38" s="1333"/>
      <c r="F38" s="1334"/>
      <c r="G38" s="1334"/>
      <c r="H38" s="1334"/>
      <c r="I38" s="1334"/>
      <c r="J38" s="1334"/>
      <c r="K38" s="1334"/>
      <c r="L38" s="1334"/>
      <c r="M38" s="1334"/>
      <c r="N38" s="1334"/>
      <c r="O38" s="1334"/>
      <c r="P38" s="1334"/>
      <c r="Q38" s="1334"/>
      <c r="R38" s="1334"/>
      <c r="S38" s="1334"/>
      <c r="T38" s="1334"/>
      <c r="U38" s="1334"/>
      <c r="V38" s="1335"/>
    </row>
    <row r="39" spans="2:24" ht="18" customHeight="1">
      <c r="B39" s="1328"/>
      <c r="C39" s="1329"/>
      <c r="D39" s="1330"/>
      <c r="E39" s="1333"/>
      <c r="F39" s="1334"/>
      <c r="G39" s="1334"/>
      <c r="H39" s="1334"/>
      <c r="I39" s="1334"/>
      <c r="J39" s="1334"/>
      <c r="K39" s="1334"/>
      <c r="L39" s="1334"/>
      <c r="M39" s="1334"/>
      <c r="N39" s="1334"/>
      <c r="O39" s="1334"/>
      <c r="P39" s="1334"/>
      <c r="Q39" s="1334"/>
      <c r="R39" s="1334"/>
      <c r="S39" s="1334"/>
      <c r="T39" s="1334"/>
      <c r="U39" s="1334"/>
      <c r="V39" s="1335"/>
    </row>
    <row r="40" spans="2:24" ht="18" customHeight="1">
      <c r="B40" s="1328"/>
      <c r="C40" s="1329"/>
      <c r="D40" s="1330"/>
      <c r="E40" s="1333"/>
      <c r="F40" s="1334"/>
      <c r="G40" s="1334"/>
      <c r="H40" s="1334"/>
      <c r="I40" s="1334"/>
      <c r="J40" s="1334"/>
      <c r="K40" s="1334"/>
      <c r="L40" s="1334"/>
      <c r="M40" s="1334"/>
      <c r="N40" s="1334"/>
      <c r="O40" s="1334"/>
      <c r="P40" s="1334"/>
      <c r="Q40" s="1334"/>
      <c r="R40" s="1334"/>
      <c r="S40" s="1334"/>
      <c r="T40" s="1334"/>
      <c r="U40" s="1334"/>
      <c r="V40" s="1335"/>
    </row>
    <row r="41" spans="2:24" ht="18" customHeight="1">
      <c r="B41" s="1006"/>
      <c r="C41" s="1007"/>
      <c r="D41" s="1008"/>
      <c r="E41" s="1336"/>
      <c r="F41" s="1337"/>
      <c r="G41" s="1337"/>
      <c r="H41" s="1337"/>
      <c r="I41" s="1337"/>
      <c r="J41" s="1337"/>
      <c r="K41" s="1337"/>
      <c r="L41" s="1337"/>
      <c r="M41" s="1337"/>
      <c r="N41" s="1337"/>
      <c r="O41" s="1337"/>
      <c r="P41" s="1337"/>
      <c r="Q41" s="1337"/>
      <c r="R41" s="1337"/>
      <c r="S41" s="1337"/>
      <c r="T41" s="1337"/>
      <c r="U41" s="1337"/>
      <c r="V41" s="1338"/>
    </row>
    <row r="42" spans="2:24" ht="18" customHeight="1">
      <c r="B42" s="1343" t="s">
        <v>962</v>
      </c>
      <c r="C42" s="1343"/>
      <c r="D42" s="1343"/>
      <c r="E42" s="1343"/>
      <c r="F42" s="1343"/>
      <c r="G42" s="1343"/>
      <c r="H42" s="1343"/>
      <c r="I42" s="1343"/>
      <c r="J42" s="1343"/>
      <c r="K42" s="1343"/>
      <c r="L42" s="1343"/>
      <c r="M42" s="1343"/>
      <c r="N42" s="1343"/>
      <c r="O42" s="1343"/>
      <c r="P42" s="1343"/>
      <c r="Q42" s="1343"/>
      <c r="R42" s="1343"/>
      <c r="S42" s="1343"/>
      <c r="T42" s="1343"/>
      <c r="U42" s="1343"/>
      <c r="V42" s="1343"/>
      <c r="W42" s="1343"/>
    </row>
    <row r="43" spans="2:24" ht="18" customHeight="1">
      <c r="B43" s="991" t="s">
        <v>963</v>
      </c>
      <c r="C43" s="992"/>
      <c r="D43" s="993"/>
      <c r="E43" s="1344"/>
      <c r="F43" s="1345"/>
      <c r="G43" s="1345"/>
      <c r="H43" s="1345"/>
      <c r="I43" s="1345"/>
      <c r="J43" s="1345"/>
      <c r="K43" s="1345"/>
      <c r="L43" s="1345"/>
      <c r="M43" s="1345"/>
      <c r="N43" s="1345"/>
      <c r="O43" s="1345"/>
      <c r="P43" s="1345"/>
      <c r="Q43" s="1345"/>
      <c r="R43" s="1345"/>
      <c r="S43" s="1345"/>
      <c r="T43" s="1345"/>
      <c r="U43" s="1345"/>
      <c r="V43" s="1346"/>
      <c r="W43" s="590"/>
      <c r="X43" s="23"/>
    </row>
    <row r="44" spans="2:24" ht="18" customHeight="1">
      <c r="B44" s="1347"/>
      <c r="C44" s="990"/>
      <c r="D44" s="1348"/>
      <c r="E44" s="1333"/>
      <c r="F44" s="1334"/>
      <c r="G44" s="1334"/>
      <c r="H44" s="1334"/>
      <c r="I44" s="1334"/>
      <c r="J44" s="1334"/>
      <c r="K44" s="1334"/>
      <c r="L44" s="1334"/>
      <c r="M44" s="1334"/>
      <c r="N44" s="1334"/>
      <c r="O44" s="1334"/>
      <c r="P44" s="1334"/>
      <c r="Q44" s="1334"/>
      <c r="R44" s="1334"/>
      <c r="S44" s="1334"/>
      <c r="T44" s="1334"/>
      <c r="U44" s="1334"/>
      <c r="V44" s="1335"/>
      <c r="W44" s="591"/>
      <c r="X44" s="23"/>
    </row>
    <row r="45" spans="2:24" ht="18" customHeight="1">
      <c r="B45" s="1347"/>
      <c r="C45" s="990"/>
      <c r="D45" s="1348"/>
      <c r="E45" s="1333"/>
      <c r="F45" s="1334"/>
      <c r="G45" s="1334"/>
      <c r="H45" s="1334"/>
      <c r="I45" s="1334"/>
      <c r="J45" s="1334"/>
      <c r="K45" s="1334"/>
      <c r="L45" s="1334"/>
      <c r="M45" s="1334"/>
      <c r="N45" s="1334"/>
      <c r="O45" s="1334"/>
      <c r="P45" s="1334"/>
      <c r="Q45" s="1334"/>
      <c r="R45" s="1334"/>
      <c r="S45" s="1334"/>
      <c r="T45" s="1334"/>
      <c r="U45" s="1334"/>
      <c r="V45" s="1335"/>
      <c r="W45" s="590"/>
    </row>
    <row r="46" spans="2:24" ht="18" customHeight="1">
      <c r="B46" s="1347"/>
      <c r="C46" s="990"/>
      <c r="D46" s="1348"/>
      <c r="E46" s="1333"/>
      <c r="F46" s="1334"/>
      <c r="G46" s="1334"/>
      <c r="H46" s="1334"/>
      <c r="I46" s="1334"/>
      <c r="J46" s="1334"/>
      <c r="K46" s="1334"/>
      <c r="L46" s="1334"/>
      <c r="M46" s="1334"/>
      <c r="N46" s="1334"/>
      <c r="O46" s="1334"/>
      <c r="P46" s="1334"/>
      <c r="Q46" s="1334"/>
      <c r="R46" s="1334"/>
      <c r="S46" s="1334"/>
      <c r="T46" s="1334"/>
      <c r="U46" s="1334"/>
      <c r="V46" s="1335"/>
      <c r="W46" s="591"/>
      <c r="X46" s="23"/>
    </row>
    <row r="47" spans="2:24" ht="18" customHeight="1">
      <c r="B47" s="1347"/>
      <c r="C47" s="990"/>
      <c r="D47" s="1348"/>
      <c r="E47" s="1333"/>
      <c r="F47" s="1334"/>
      <c r="G47" s="1334"/>
      <c r="H47" s="1334"/>
      <c r="I47" s="1334"/>
      <c r="J47" s="1334"/>
      <c r="K47" s="1334"/>
      <c r="L47" s="1334"/>
      <c r="M47" s="1334"/>
      <c r="N47" s="1334"/>
      <c r="O47" s="1334"/>
      <c r="P47" s="1334"/>
      <c r="Q47" s="1334"/>
      <c r="R47" s="1334"/>
      <c r="S47" s="1334"/>
      <c r="T47" s="1334"/>
      <c r="U47" s="1334"/>
      <c r="V47" s="1335"/>
      <c r="W47" s="591"/>
      <c r="X47" s="23"/>
    </row>
    <row r="48" spans="2:24" ht="18" customHeight="1">
      <c r="B48" s="1347"/>
      <c r="C48" s="990"/>
      <c r="D48" s="1348"/>
      <c r="E48" s="1333"/>
      <c r="F48" s="1334"/>
      <c r="G48" s="1334"/>
      <c r="H48" s="1334"/>
      <c r="I48" s="1334"/>
      <c r="J48" s="1334"/>
      <c r="K48" s="1334"/>
      <c r="L48" s="1334"/>
      <c r="M48" s="1334"/>
      <c r="N48" s="1334"/>
      <c r="O48" s="1334"/>
      <c r="P48" s="1334"/>
      <c r="Q48" s="1334"/>
      <c r="R48" s="1334"/>
      <c r="S48" s="1334"/>
      <c r="T48" s="1334"/>
      <c r="U48" s="1334"/>
      <c r="V48" s="1335"/>
      <c r="W48" s="591"/>
      <c r="X48" s="23"/>
    </row>
    <row r="49" spans="2:24" ht="18" customHeight="1">
      <c r="B49" s="994"/>
      <c r="C49" s="995"/>
      <c r="D49" s="996"/>
      <c r="E49" s="1336"/>
      <c r="F49" s="1337"/>
      <c r="G49" s="1337"/>
      <c r="H49" s="1337"/>
      <c r="I49" s="1337"/>
      <c r="J49" s="1337"/>
      <c r="K49" s="1337"/>
      <c r="L49" s="1337"/>
      <c r="M49" s="1337"/>
      <c r="N49" s="1337"/>
      <c r="O49" s="1337"/>
      <c r="P49" s="1337"/>
      <c r="Q49" s="1337"/>
      <c r="R49" s="1337"/>
      <c r="S49" s="1337"/>
      <c r="T49" s="1337"/>
      <c r="U49" s="1337"/>
      <c r="V49" s="1338"/>
      <c r="W49" s="591"/>
      <c r="X49" s="23"/>
    </row>
    <row r="50" spans="2:24" ht="18" customHeight="1">
      <c r="B50" s="315"/>
      <c r="C50" s="315"/>
      <c r="D50" s="315"/>
      <c r="E50" s="77"/>
      <c r="F50" s="591"/>
      <c r="G50" s="591"/>
      <c r="H50" s="591"/>
      <c r="I50" s="77"/>
      <c r="J50" s="77"/>
      <c r="K50" s="77"/>
      <c r="L50" s="77"/>
      <c r="M50" s="77"/>
      <c r="N50" s="77"/>
      <c r="O50" s="77"/>
      <c r="P50" s="77"/>
      <c r="Q50" s="77"/>
      <c r="R50" s="77"/>
      <c r="S50" s="77"/>
      <c r="T50" s="77"/>
      <c r="U50" s="77"/>
      <c r="V50" s="591"/>
      <c r="W50" s="591"/>
      <c r="X50" s="23"/>
    </row>
    <row r="51" spans="2:24" ht="18" customHeight="1">
      <c r="B51" s="23"/>
      <c r="C51" s="23"/>
      <c r="F51" s="23"/>
      <c r="G51" s="23"/>
      <c r="H51" s="23"/>
      <c r="V51" s="23"/>
    </row>
  </sheetData>
  <sheetProtection selectLockedCells="1"/>
  <dataConsolidate/>
  <mergeCells count="15">
    <mergeCell ref="B42:W42"/>
    <mergeCell ref="E43:V49"/>
    <mergeCell ref="B43:D49"/>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topLeftCell="A70" zoomScaleNormal="100" zoomScaleSheetLayoutView="100" zoomScalePageLayoutView="85" workbookViewId="0">
      <selection activeCell="AD17" sqref="AD17"/>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683</v>
      </c>
      <c r="Z1" s="62" t="s">
        <v>125</v>
      </c>
      <c r="AA1" s="62" t="s">
        <v>446</v>
      </c>
    </row>
    <row r="2" spans="2:30" ht="18" customHeight="1">
      <c r="B2" s="63" t="s">
        <v>419</v>
      </c>
      <c r="AA2" s="62" t="s">
        <v>447</v>
      </c>
    </row>
    <row r="3" spans="2:30" ht="17.25" customHeight="1">
      <c r="C3" s="61" t="s">
        <v>418</v>
      </c>
    </row>
    <row r="4" spans="2:30" ht="20.100000000000001" customHeight="1">
      <c r="C4" s="1349"/>
      <c r="D4" s="1350"/>
      <c r="E4" s="1350"/>
      <c r="F4" s="1350"/>
      <c r="G4" s="1351"/>
      <c r="H4" s="1352" t="s">
        <v>408</v>
      </c>
      <c r="I4" s="1353"/>
      <c r="J4" s="1353"/>
      <c r="K4" s="1353"/>
      <c r="L4" s="1353"/>
      <c r="M4" s="1354"/>
      <c r="N4" s="1355" t="s">
        <v>409</v>
      </c>
      <c r="O4" s="1356"/>
      <c r="P4" s="1353" t="s">
        <v>410</v>
      </c>
      <c r="Q4" s="1353"/>
      <c r="R4" s="1353"/>
      <c r="S4" s="1353"/>
      <c r="T4" s="1353"/>
      <c r="U4" s="1353"/>
      <c r="V4" s="1353"/>
      <c r="W4" s="1353"/>
      <c r="X4" s="1354"/>
    </row>
    <row r="5" spans="2:30" ht="18.75" customHeight="1">
      <c r="C5" s="1357" t="s">
        <v>407</v>
      </c>
      <c r="D5" s="1357"/>
      <c r="E5" s="1357"/>
      <c r="F5" s="1357"/>
      <c r="G5" s="1357"/>
      <c r="H5" s="1358"/>
      <c r="I5" s="1358"/>
      <c r="J5" s="1358"/>
      <c r="K5" s="1358"/>
      <c r="L5" s="1358"/>
      <c r="M5" s="1358"/>
      <c r="N5" s="1359"/>
      <c r="O5" s="1359"/>
      <c r="P5" s="1360"/>
      <c r="Q5" s="1360"/>
      <c r="R5" s="1360"/>
      <c r="S5" s="1360"/>
      <c r="T5" s="1360"/>
      <c r="U5" s="1360"/>
      <c r="V5" s="1360"/>
      <c r="W5" s="1360"/>
      <c r="X5" s="1360"/>
    </row>
    <row r="6" spans="2:30" ht="18.75" customHeight="1">
      <c r="C6" s="1361" t="s">
        <v>411</v>
      </c>
      <c r="D6" s="1362"/>
      <c r="E6" s="1362"/>
      <c r="F6" s="1362"/>
      <c r="G6" s="1363"/>
      <c r="H6" s="1377"/>
      <c r="I6" s="1377"/>
      <c r="J6" s="1377"/>
      <c r="K6" s="1377"/>
      <c r="L6" s="1377"/>
      <c r="M6" s="1377"/>
      <c r="N6" s="1378"/>
      <c r="O6" s="1378"/>
      <c r="P6" s="1379"/>
      <c r="Q6" s="1379"/>
      <c r="R6" s="1379"/>
      <c r="S6" s="1379"/>
      <c r="T6" s="1379"/>
      <c r="U6" s="1379"/>
      <c r="V6" s="1379"/>
      <c r="W6" s="1379"/>
      <c r="X6" s="1379"/>
    </row>
    <row r="7" spans="2:30" ht="18.75" customHeight="1">
      <c r="C7" s="1361" t="s">
        <v>412</v>
      </c>
      <c r="D7" s="1362"/>
      <c r="E7" s="1362"/>
      <c r="F7" s="1362"/>
      <c r="G7" s="1363"/>
      <c r="H7" s="1377"/>
      <c r="I7" s="1377"/>
      <c r="J7" s="1377"/>
      <c r="K7" s="1377"/>
      <c r="L7" s="1377"/>
      <c r="M7" s="1377"/>
      <c r="N7" s="1367"/>
      <c r="O7" s="1367"/>
      <c r="P7" s="1380" t="s">
        <v>424</v>
      </c>
      <c r="Q7" s="1380"/>
      <c r="R7" s="1380"/>
      <c r="S7" s="1380"/>
      <c r="T7" s="1380"/>
      <c r="U7" s="1380"/>
      <c r="V7" s="1380"/>
      <c r="W7" s="1380"/>
      <c r="X7" s="1380"/>
    </row>
    <row r="8" spans="2:30" ht="18.75" customHeight="1">
      <c r="C8" s="1361" t="s">
        <v>429</v>
      </c>
      <c r="D8" s="1362"/>
      <c r="E8" s="1362"/>
      <c r="F8" s="1362"/>
      <c r="G8" s="1363"/>
      <c r="H8" s="1364"/>
      <c r="I8" s="1365"/>
      <c r="J8" s="1365"/>
      <c r="K8" s="1365"/>
      <c r="L8" s="1365"/>
      <c r="M8" s="1366"/>
      <c r="N8" s="1367"/>
      <c r="O8" s="1367"/>
      <c r="P8" s="1368" t="s">
        <v>430</v>
      </c>
      <c r="Q8" s="1369"/>
      <c r="R8" s="1369"/>
      <c r="S8" s="1369"/>
      <c r="T8" s="1369"/>
      <c r="U8" s="1369"/>
      <c r="V8" s="1369"/>
      <c r="W8" s="1369"/>
      <c r="X8" s="1370"/>
    </row>
    <row r="9" spans="2:30" ht="18.75" customHeight="1">
      <c r="C9" s="1371" t="s">
        <v>647</v>
      </c>
      <c r="D9" s="1372"/>
      <c r="E9" s="1372"/>
      <c r="F9" s="1372"/>
      <c r="G9" s="1373"/>
      <c r="H9" s="1364"/>
      <c r="I9" s="1365"/>
      <c r="J9" s="1365"/>
      <c r="K9" s="1365"/>
      <c r="L9" s="1365"/>
      <c r="M9" s="1366"/>
      <c r="N9" s="1367"/>
      <c r="O9" s="1367"/>
      <c r="P9" s="1374" t="s">
        <v>648</v>
      </c>
      <c r="Q9" s="1375"/>
      <c r="R9" s="1375"/>
      <c r="S9" s="1375"/>
      <c r="T9" s="1375"/>
      <c r="U9" s="1375"/>
      <c r="V9" s="1375"/>
      <c r="W9" s="1375"/>
      <c r="X9" s="1376"/>
    </row>
    <row r="10" spans="2:30" ht="18.75" customHeight="1">
      <c r="C10" s="1381" t="s">
        <v>650</v>
      </c>
      <c r="D10" s="1381"/>
      <c r="E10" s="1381"/>
      <c r="F10" s="1381"/>
      <c r="G10" s="1381"/>
      <c r="H10" s="1377"/>
      <c r="I10" s="1377"/>
      <c r="J10" s="1377"/>
      <c r="K10" s="1377"/>
      <c r="L10" s="1377"/>
      <c r="M10" s="1377"/>
      <c r="N10" s="1367"/>
      <c r="O10" s="1367"/>
      <c r="P10" s="1382" t="s">
        <v>425</v>
      </c>
      <c r="Q10" s="1382"/>
      <c r="R10" s="1382"/>
      <c r="S10" s="1382"/>
      <c r="T10" s="1382"/>
      <c r="U10" s="1382"/>
      <c r="V10" s="1382"/>
      <c r="W10" s="1382"/>
      <c r="X10" s="1382"/>
      <c r="AD10" s="64"/>
    </row>
    <row r="11" spans="2:30" ht="18.75" customHeight="1">
      <c r="C11" s="1383" t="s">
        <v>651</v>
      </c>
      <c r="D11" s="1384"/>
      <c r="E11" s="1384"/>
      <c r="F11" s="1384"/>
      <c r="G11" s="1385"/>
      <c r="H11" s="1389"/>
      <c r="I11" s="1390"/>
      <c r="J11" s="1390"/>
      <c r="K11" s="1390"/>
      <c r="L11" s="1390"/>
      <c r="M11" s="1391"/>
      <c r="N11" s="1395"/>
      <c r="O11" s="1396"/>
      <c r="P11" s="350" t="s">
        <v>684</v>
      </c>
      <c r="Q11" s="1399"/>
      <c r="R11" s="1399"/>
      <c r="S11" s="1399"/>
      <c r="T11" s="351" t="s">
        <v>685</v>
      </c>
      <c r="U11" s="83" t="s">
        <v>686</v>
      </c>
      <c r="V11" s="351"/>
      <c r="W11" s="351" t="s">
        <v>687</v>
      </c>
      <c r="X11" s="352"/>
      <c r="AD11" s="64"/>
    </row>
    <row r="12" spans="2:30" ht="18.75" customHeight="1">
      <c r="C12" s="1386"/>
      <c r="D12" s="1387"/>
      <c r="E12" s="1387"/>
      <c r="F12" s="1387"/>
      <c r="G12" s="1388"/>
      <c r="H12" s="1392"/>
      <c r="I12" s="1393"/>
      <c r="J12" s="1393"/>
      <c r="K12" s="1393"/>
      <c r="L12" s="1393"/>
      <c r="M12" s="1394"/>
      <c r="N12" s="1397"/>
      <c r="O12" s="1398"/>
      <c r="P12" s="1400" t="s">
        <v>425</v>
      </c>
      <c r="Q12" s="1400"/>
      <c r="R12" s="1400"/>
      <c r="S12" s="1400"/>
      <c r="T12" s="1400"/>
      <c r="U12" s="1400"/>
      <c r="V12" s="1400"/>
      <c r="W12" s="1400"/>
      <c r="X12" s="1400"/>
    </row>
    <row r="13" spans="2:30" ht="18.75" customHeight="1" thickBot="1">
      <c r="C13" s="1426" t="s">
        <v>417</v>
      </c>
      <c r="D13" s="1426"/>
      <c r="E13" s="1426"/>
      <c r="F13" s="1426"/>
      <c r="G13" s="1426"/>
      <c r="H13" s="1427">
        <f>SUM(H5:M12)</f>
        <v>0</v>
      </c>
      <c r="I13" s="1427"/>
      <c r="J13" s="1427"/>
      <c r="K13" s="1427"/>
      <c r="L13" s="1427"/>
      <c r="M13" s="1427"/>
      <c r="N13" s="1428"/>
      <c r="O13" s="1429"/>
      <c r="P13" s="1430"/>
      <c r="Q13" s="1430"/>
      <c r="R13" s="1430"/>
      <c r="S13" s="1430"/>
      <c r="T13" s="1430"/>
      <c r="U13" s="1430"/>
      <c r="V13" s="1430"/>
      <c r="W13" s="1430"/>
      <c r="X13" s="1430"/>
    </row>
    <row r="14" spans="2:30" ht="12.95" customHeight="1" thickTop="1">
      <c r="C14" s="1386" t="s">
        <v>413</v>
      </c>
      <c r="D14" s="1387"/>
      <c r="E14" s="1387"/>
      <c r="F14" s="1387"/>
      <c r="G14" s="1388"/>
      <c r="H14" s="1431"/>
      <c r="I14" s="1432"/>
      <c r="J14" s="1432"/>
      <c r="K14" s="1432"/>
      <c r="L14" s="1432"/>
      <c r="M14" s="1433"/>
      <c r="N14" s="1434"/>
      <c r="O14" s="1435"/>
      <c r="P14" s="1436" t="s">
        <v>422</v>
      </c>
      <c r="Q14" s="1437"/>
      <c r="R14" s="1438"/>
      <c r="S14" s="1439"/>
      <c r="T14" s="1439"/>
      <c r="U14" s="1439"/>
      <c r="V14" s="1439"/>
      <c r="W14" s="1439"/>
      <c r="X14" s="1440"/>
    </row>
    <row r="15" spans="2:30" ht="12.95" customHeight="1">
      <c r="C15" s="1404"/>
      <c r="D15" s="1405"/>
      <c r="E15" s="1405"/>
      <c r="F15" s="1405"/>
      <c r="G15" s="1406"/>
      <c r="H15" s="1364"/>
      <c r="I15" s="1365"/>
      <c r="J15" s="1365"/>
      <c r="K15" s="1365"/>
      <c r="L15" s="1365"/>
      <c r="M15" s="1366"/>
      <c r="N15" s="1434"/>
      <c r="O15" s="1435"/>
      <c r="P15" s="1441" t="s">
        <v>165</v>
      </c>
      <c r="Q15" s="1442"/>
      <c r="R15" s="1401"/>
      <c r="S15" s="1402"/>
      <c r="T15" s="1402"/>
      <c r="U15" s="1402"/>
      <c r="V15" s="1402"/>
      <c r="W15" s="1402"/>
      <c r="X15" s="1403"/>
    </row>
    <row r="16" spans="2:30" ht="12.95" customHeight="1">
      <c r="C16" s="1404" t="s">
        <v>414</v>
      </c>
      <c r="D16" s="1405"/>
      <c r="E16" s="1405"/>
      <c r="F16" s="1405"/>
      <c r="G16" s="1406"/>
      <c r="H16" s="1410"/>
      <c r="I16" s="1411"/>
      <c r="J16" s="1411"/>
      <c r="K16" s="1411"/>
      <c r="L16" s="1411"/>
      <c r="M16" s="1412"/>
      <c r="N16" s="1434"/>
      <c r="O16" s="1435"/>
      <c r="P16" s="1416" t="s">
        <v>422</v>
      </c>
      <c r="Q16" s="1417"/>
      <c r="R16" s="1418"/>
      <c r="S16" s="1419"/>
      <c r="T16" s="1419"/>
      <c r="U16" s="1419"/>
      <c r="V16" s="1419"/>
      <c r="W16" s="1419"/>
      <c r="X16" s="1420"/>
    </row>
    <row r="17" spans="3:31" ht="12.95" customHeight="1">
      <c r="C17" s="1407"/>
      <c r="D17" s="1408"/>
      <c r="E17" s="1408"/>
      <c r="F17" s="1408"/>
      <c r="G17" s="1409"/>
      <c r="H17" s="1413"/>
      <c r="I17" s="1414"/>
      <c r="J17" s="1414"/>
      <c r="K17" s="1414"/>
      <c r="L17" s="1414"/>
      <c r="M17" s="1415"/>
      <c r="N17" s="1434"/>
      <c r="O17" s="1435"/>
      <c r="P17" s="1421" t="s">
        <v>165</v>
      </c>
      <c r="Q17" s="1422"/>
      <c r="R17" s="1423"/>
      <c r="S17" s="1424"/>
      <c r="T17" s="1424"/>
      <c r="U17" s="1424"/>
      <c r="V17" s="1424"/>
      <c r="W17" s="1424"/>
      <c r="X17" s="1425"/>
      <c r="AD17" s="64"/>
    </row>
    <row r="18" spans="3:31" ht="20.100000000000001" customHeight="1">
      <c r="C18" s="1451" t="s">
        <v>415</v>
      </c>
      <c r="D18" s="1451"/>
      <c r="E18" s="1451"/>
      <c r="F18" s="1451"/>
      <c r="G18" s="1451"/>
      <c r="H18" s="1452"/>
      <c r="I18" s="1452"/>
      <c r="J18" s="1452"/>
      <c r="K18" s="1452"/>
      <c r="L18" s="1452"/>
      <c r="M18" s="1452"/>
      <c r="N18" s="1454"/>
      <c r="O18" s="1455"/>
      <c r="P18" s="1458" t="s">
        <v>423</v>
      </c>
      <c r="Q18" s="1459"/>
      <c r="R18" s="1459"/>
      <c r="S18" s="1459"/>
      <c r="T18" s="1459"/>
      <c r="U18" s="1459"/>
      <c r="V18" s="1459"/>
      <c r="W18" s="1459"/>
      <c r="X18" s="1460"/>
    </row>
    <row r="19" spans="3:31" ht="20.100000000000001" customHeight="1">
      <c r="C19" s="1451" t="s">
        <v>416</v>
      </c>
      <c r="D19" s="1451"/>
      <c r="E19" s="1451"/>
      <c r="F19" s="1451"/>
      <c r="G19" s="1451"/>
      <c r="H19" s="1452"/>
      <c r="I19" s="1452"/>
      <c r="J19" s="1452"/>
      <c r="K19" s="1452"/>
      <c r="L19" s="1452"/>
      <c r="M19" s="1452"/>
      <c r="N19" s="1434"/>
      <c r="O19" s="1435"/>
      <c r="P19" s="1461"/>
      <c r="Q19" s="1462"/>
      <c r="R19" s="1462"/>
      <c r="S19" s="1462"/>
      <c r="T19" s="1462"/>
      <c r="U19" s="1462"/>
      <c r="V19" s="1462"/>
      <c r="W19" s="1462"/>
      <c r="X19" s="1463"/>
    </row>
    <row r="20" spans="3:31" ht="20.100000000000001" customHeight="1" thickBot="1">
      <c r="C20" s="1464" t="s">
        <v>652</v>
      </c>
      <c r="D20" s="1464"/>
      <c r="E20" s="1464"/>
      <c r="F20" s="1464"/>
      <c r="G20" s="1464"/>
      <c r="H20" s="1465">
        <f>SUM(H14:M19)</f>
        <v>0</v>
      </c>
      <c r="I20" s="1465"/>
      <c r="J20" s="1465"/>
      <c r="K20" s="1465"/>
      <c r="L20" s="1465"/>
      <c r="M20" s="1465"/>
      <c r="N20" s="1456"/>
      <c r="O20" s="1457"/>
      <c r="P20" s="1466"/>
      <c r="Q20" s="1467"/>
      <c r="R20" s="1467"/>
      <c r="S20" s="1467"/>
      <c r="T20" s="1467"/>
      <c r="U20" s="1467"/>
      <c r="V20" s="1467"/>
      <c r="W20" s="1467"/>
      <c r="X20" s="1468"/>
    </row>
    <row r="21" spans="3:31" ht="20.100000000000001" customHeight="1" thickTop="1">
      <c r="C21" s="1443" t="s">
        <v>653</v>
      </c>
      <c r="D21" s="1443"/>
      <c r="E21" s="1443"/>
      <c r="F21" s="1443"/>
      <c r="G21" s="1443"/>
      <c r="H21" s="1444">
        <f>SUM(H13,H20)</f>
        <v>0</v>
      </c>
      <c r="I21" s="1444"/>
      <c r="J21" s="1444"/>
      <c r="K21" s="1444"/>
      <c r="L21" s="1444"/>
      <c r="M21" s="1444"/>
      <c r="N21" s="1445"/>
      <c r="O21" s="1446"/>
      <c r="P21" s="1447" t="s">
        <v>654</v>
      </c>
      <c r="Q21" s="1448"/>
      <c r="R21" s="1448"/>
      <c r="S21" s="1448"/>
      <c r="T21" s="1448"/>
      <c r="U21" s="1448"/>
      <c r="V21" s="1448"/>
      <c r="W21" s="1448"/>
      <c r="X21" s="1449"/>
    </row>
    <row r="22" spans="3:31" ht="21" customHeight="1">
      <c r="C22" s="1450" t="s">
        <v>688</v>
      </c>
      <c r="D22" s="1450"/>
      <c r="E22" s="1450"/>
      <c r="F22" s="1450"/>
      <c r="G22" s="1450"/>
      <c r="H22" s="1450"/>
      <c r="I22" s="1450"/>
      <c r="J22" s="1450"/>
      <c r="K22" s="1450"/>
      <c r="L22" s="1450"/>
      <c r="M22" s="1450"/>
      <c r="N22" s="1450"/>
      <c r="O22" s="1450"/>
      <c r="P22" s="1450"/>
      <c r="Q22" s="1450"/>
      <c r="R22" s="1450"/>
      <c r="S22" s="1450"/>
      <c r="T22" s="1450"/>
      <c r="U22" s="1450"/>
      <c r="V22" s="1450"/>
      <c r="W22" s="1450"/>
      <c r="X22" s="1450"/>
    </row>
    <row r="23" spans="3:31" ht="21" customHeight="1">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AE23" s="464"/>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64"/>
    </row>
    <row r="25" spans="3:31" ht="21" customHeight="1">
      <c r="C25" s="82" t="s">
        <v>669</v>
      </c>
      <c r="D25" s="349"/>
      <c r="E25" s="349"/>
      <c r="F25" s="349"/>
      <c r="G25" s="349"/>
      <c r="H25" s="349"/>
      <c r="I25" s="349"/>
      <c r="J25" s="349"/>
      <c r="K25" s="349"/>
      <c r="L25" s="349"/>
      <c r="M25" s="349"/>
      <c r="N25" s="349"/>
      <c r="O25" s="349"/>
      <c r="P25" s="349"/>
      <c r="Q25" s="349"/>
      <c r="R25" s="349"/>
      <c r="S25" s="349"/>
      <c r="T25" s="349"/>
      <c r="U25" s="349"/>
      <c r="V25" s="349"/>
      <c r="W25" s="349"/>
      <c r="X25" s="349"/>
      <c r="AE25" s="464"/>
    </row>
    <row r="26" spans="3:31" ht="21" customHeight="1">
      <c r="C26" s="1451" t="s">
        <v>670</v>
      </c>
      <c r="D26" s="1451"/>
      <c r="E26" s="1451"/>
      <c r="F26" s="1451"/>
      <c r="G26" s="1451"/>
      <c r="H26" s="1452"/>
      <c r="I26" s="1452"/>
      <c r="J26" s="1452"/>
      <c r="K26" s="1452"/>
      <c r="L26" s="1452"/>
      <c r="M26" s="1452"/>
      <c r="N26" s="1453" t="s">
        <v>977</v>
      </c>
      <c r="O26" s="1453"/>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2" t="s">
        <v>955</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451" t="s">
        <v>940</v>
      </c>
      <c r="D29" s="1451"/>
      <c r="E29" s="1451"/>
      <c r="F29" s="1451"/>
      <c r="G29" s="1451"/>
      <c r="H29" s="1452">
        <f>H21-H33-H34+(H26*2)</f>
        <v>0</v>
      </c>
      <c r="I29" s="1452"/>
      <c r="J29" s="1452"/>
      <c r="K29" s="1452"/>
      <c r="L29" s="1452"/>
      <c r="M29" s="1452"/>
      <c r="N29" s="1469" t="s">
        <v>689</v>
      </c>
      <c r="O29" s="1469"/>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2" t="s">
        <v>904</v>
      </c>
      <c r="D31" s="65"/>
      <c r="E31" s="65"/>
      <c r="F31" s="65"/>
      <c r="G31" s="65"/>
      <c r="H31" s="65"/>
      <c r="I31" s="65"/>
      <c r="J31" s="1484">
        <f>H21+H26*2</f>
        <v>0</v>
      </c>
      <c r="K31" s="1484"/>
      <c r="L31" s="1484"/>
      <c r="M31" s="1484"/>
      <c r="N31" s="83" t="s">
        <v>903</v>
      </c>
      <c r="O31" s="83"/>
      <c r="P31" s="83"/>
      <c r="Q31" s="83"/>
      <c r="R31" s="83"/>
      <c r="S31" s="83"/>
      <c r="T31" s="83"/>
      <c r="U31" s="83"/>
      <c r="V31" s="83"/>
      <c r="W31" s="83"/>
      <c r="X31" s="83"/>
    </row>
    <row r="32" spans="3:31" ht="20.100000000000001" customHeight="1">
      <c r="C32" s="84"/>
      <c r="D32" s="85"/>
      <c r="E32" s="85"/>
      <c r="F32" s="85"/>
      <c r="G32" s="85"/>
      <c r="H32" s="1470" t="s">
        <v>408</v>
      </c>
      <c r="I32" s="1471"/>
      <c r="J32" s="1471"/>
      <c r="K32" s="1471"/>
      <c r="L32" s="1471"/>
      <c r="M32" s="1471"/>
      <c r="N32" s="1471"/>
      <c r="O32" s="1472"/>
      <c r="P32" s="1473" t="s">
        <v>410</v>
      </c>
      <c r="Q32" s="1473"/>
      <c r="R32" s="1473"/>
      <c r="S32" s="1473"/>
      <c r="T32" s="1473"/>
      <c r="U32" s="1473"/>
      <c r="V32" s="1473"/>
      <c r="W32" s="1473"/>
      <c r="X32" s="1474"/>
    </row>
    <row r="33" spans="2:39" ht="17.100000000000001" customHeight="1">
      <c r="C33" s="1475" t="s">
        <v>690</v>
      </c>
      <c r="D33" s="1475"/>
      <c r="E33" s="1475"/>
      <c r="F33" s="1475"/>
      <c r="G33" s="1475"/>
      <c r="H33" s="1476"/>
      <c r="I33" s="1477"/>
      <c r="J33" s="1477"/>
      <c r="K33" s="1477"/>
      <c r="L33" s="1477"/>
      <c r="M33" s="1477"/>
      <c r="N33" s="1477"/>
      <c r="O33" s="1478"/>
      <c r="P33" s="1479" t="s">
        <v>649</v>
      </c>
      <c r="Q33" s="1479"/>
      <c r="R33" s="1479"/>
      <c r="S33" s="1479"/>
      <c r="T33" s="1479"/>
      <c r="U33" s="1479"/>
      <c r="V33" s="1479"/>
      <c r="W33" s="1479"/>
      <c r="X33" s="1479"/>
    </row>
    <row r="34" spans="2:39" ht="17.100000000000001" customHeight="1">
      <c r="C34" s="1475"/>
      <c r="D34" s="1475"/>
      <c r="E34" s="1475"/>
      <c r="F34" s="1475"/>
      <c r="G34" s="1475"/>
      <c r="H34" s="1480"/>
      <c r="I34" s="1481"/>
      <c r="J34" s="1481"/>
      <c r="K34" s="1481"/>
      <c r="L34" s="1481"/>
      <c r="M34" s="1481"/>
      <c r="N34" s="1481"/>
      <c r="O34" s="1482"/>
      <c r="P34" s="1483" t="s">
        <v>420</v>
      </c>
      <c r="Q34" s="1483"/>
      <c r="R34" s="1483"/>
      <c r="S34" s="1483"/>
      <c r="T34" s="1483"/>
      <c r="U34" s="1483"/>
      <c r="V34" s="1483"/>
      <c r="W34" s="1483"/>
      <c r="X34" s="1483"/>
    </row>
    <row r="35" spans="2:39" ht="17.100000000000001" customHeight="1">
      <c r="C35" s="1475" t="s">
        <v>691</v>
      </c>
      <c r="D35" s="1475"/>
      <c r="E35" s="1475"/>
      <c r="F35" s="1475"/>
      <c r="G35" s="1475"/>
      <c r="H35" s="1490"/>
      <c r="I35" s="1491"/>
      <c r="J35" s="1491"/>
      <c r="K35" s="1491"/>
      <c r="L35" s="1491"/>
      <c r="M35" s="1491"/>
      <c r="N35" s="1491"/>
      <c r="O35" s="1492"/>
      <c r="P35" s="1496" t="s">
        <v>692</v>
      </c>
      <c r="Q35" s="1497"/>
      <c r="R35" s="1497"/>
      <c r="S35" s="1497"/>
      <c r="T35" s="1497"/>
      <c r="U35" s="1497"/>
      <c r="V35" s="1497"/>
      <c r="W35" s="1497"/>
      <c r="X35" s="1498"/>
    </row>
    <row r="36" spans="2:39" ht="17.100000000000001" customHeight="1">
      <c r="C36" s="1475"/>
      <c r="D36" s="1475"/>
      <c r="E36" s="1475"/>
      <c r="F36" s="1475"/>
      <c r="G36" s="1475"/>
      <c r="H36" s="1493"/>
      <c r="I36" s="1494"/>
      <c r="J36" s="1494"/>
      <c r="K36" s="1494"/>
      <c r="L36" s="1494"/>
      <c r="M36" s="1494"/>
      <c r="N36" s="1494"/>
      <c r="O36" s="1495"/>
      <c r="P36" s="1499"/>
      <c r="Q36" s="1500"/>
      <c r="R36" s="1500"/>
      <c r="S36" s="1500"/>
      <c r="T36" s="1500"/>
      <c r="U36" s="1500"/>
      <c r="V36" s="1500"/>
      <c r="W36" s="1500"/>
      <c r="X36" s="1501"/>
    </row>
    <row r="37" spans="2:39" ht="20.100000000000001" customHeight="1">
      <c r="C37" s="1475" t="s">
        <v>693</v>
      </c>
      <c r="D37" s="1475"/>
      <c r="E37" s="1475"/>
      <c r="F37" s="1475"/>
      <c r="G37" s="1475"/>
      <c r="H37" s="1502"/>
      <c r="I37" s="1502"/>
      <c r="J37" s="1502"/>
      <c r="K37" s="1502"/>
      <c r="L37" s="1502"/>
      <c r="M37" s="1502"/>
      <c r="N37" s="1502"/>
      <c r="O37" s="1502"/>
      <c r="P37" s="1503" t="s">
        <v>421</v>
      </c>
      <c r="Q37" s="1503"/>
      <c r="R37" s="1503"/>
      <c r="S37" s="1503"/>
      <c r="T37" s="1503"/>
      <c r="U37" s="1503"/>
      <c r="V37" s="1503"/>
      <c r="W37" s="1503"/>
      <c r="X37" s="1503"/>
    </row>
    <row r="38" spans="2:39" ht="20.100000000000001" customHeight="1" thickBot="1">
      <c r="C38" s="1485" t="s">
        <v>124</v>
      </c>
      <c r="D38" s="1485"/>
      <c r="E38" s="1485"/>
      <c r="F38" s="1485"/>
      <c r="G38" s="1485"/>
      <c r="H38" s="1486"/>
      <c r="I38" s="1486"/>
      <c r="J38" s="1486"/>
      <c r="K38" s="1486"/>
      <c r="L38" s="1486"/>
      <c r="M38" s="1486"/>
      <c r="N38" s="1486"/>
      <c r="O38" s="1486"/>
      <c r="P38" s="1430"/>
      <c r="Q38" s="1430"/>
      <c r="R38" s="1430"/>
      <c r="S38" s="1430"/>
      <c r="T38" s="1430"/>
      <c r="U38" s="1430"/>
      <c r="V38" s="1430"/>
      <c r="W38" s="1430"/>
      <c r="X38" s="1430"/>
    </row>
    <row r="39" spans="2:39" ht="20.100000000000001" customHeight="1" thickTop="1">
      <c r="C39" s="1487" t="s">
        <v>175</v>
      </c>
      <c r="D39" s="1487"/>
      <c r="E39" s="1487"/>
      <c r="F39" s="1487"/>
      <c r="G39" s="1487"/>
      <c r="H39" s="1488">
        <f>SUM(H33:O38)</f>
        <v>0</v>
      </c>
      <c r="I39" s="1488"/>
      <c r="J39" s="1488"/>
      <c r="K39" s="1488"/>
      <c r="L39" s="1488"/>
      <c r="M39" s="1488"/>
      <c r="N39" s="1488"/>
      <c r="O39" s="1488"/>
      <c r="P39" s="1489" t="s">
        <v>694</v>
      </c>
      <c r="Q39" s="1489"/>
      <c r="R39" s="1489"/>
      <c r="S39" s="1489"/>
      <c r="T39" s="1489"/>
      <c r="U39" s="1489"/>
      <c r="V39" s="1489"/>
      <c r="W39" s="1489"/>
      <c r="X39" s="1489"/>
    </row>
    <row r="40" spans="2:39" ht="18" customHeight="1">
      <c r="C40" s="65" t="str">
        <f>IF(H29=H35+H36+H37+H38,"","【ウ認可上必要な資金（補助金除く）】と【エ財源内訳（B）＋（C）＋その他】が一致していません")</f>
        <v/>
      </c>
      <c r="D40" s="83"/>
      <c r="E40" s="83"/>
      <c r="F40" s="83"/>
      <c r="G40" s="83"/>
      <c r="I40" s="83"/>
      <c r="J40" s="83"/>
      <c r="K40" s="83"/>
      <c r="L40" s="83"/>
      <c r="M40" s="83"/>
      <c r="N40" s="83"/>
      <c r="O40" s="83"/>
      <c r="P40" s="83"/>
      <c r="Q40" s="83"/>
      <c r="R40" s="83"/>
      <c r="S40" s="83"/>
      <c r="T40" s="83"/>
      <c r="U40" s="83"/>
      <c r="V40" s="83"/>
      <c r="W40" s="83"/>
      <c r="X40" s="83"/>
    </row>
    <row r="41" spans="2:39" ht="18" customHeight="1">
      <c r="C41" s="1511" t="s">
        <v>695</v>
      </c>
      <c r="D41" s="1511"/>
      <c r="E41" s="1511"/>
      <c r="F41" s="1511"/>
      <c r="G41" s="1511"/>
      <c r="H41" s="1511"/>
      <c r="I41" s="1511"/>
      <c r="J41" s="1511"/>
      <c r="K41" s="1511"/>
      <c r="L41" s="1511"/>
      <c r="M41" s="1511"/>
      <c r="N41" s="1511"/>
      <c r="O41" s="1511"/>
      <c r="P41" s="1511"/>
      <c r="Q41" s="1511"/>
      <c r="R41" s="1511"/>
      <c r="S41" s="1511"/>
      <c r="T41" s="1511"/>
      <c r="U41" s="1511"/>
      <c r="V41" s="1511"/>
      <c r="W41" s="1511"/>
      <c r="X41" s="1511"/>
    </row>
    <row r="42" spans="2:39" ht="18" customHeight="1">
      <c r="B42" s="66"/>
      <c r="C42" s="1511"/>
      <c r="D42" s="1511"/>
      <c r="E42" s="1511"/>
      <c r="F42" s="1511"/>
      <c r="G42" s="1511"/>
      <c r="H42" s="1511"/>
      <c r="I42" s="1511"/>
      <c r="J42" s="1511"/>
      <c r="K42" s="1511"/>
      <c r="L42" s="1511"/>
      <c r="M42" s="1511"/>
      <c r="N42" s="1511"/>
      <c r="O42" s="1511"/>
      <c r="P42" s="1511"/>
      <c r="Q42" s="1511"/>
      <c r="R42" s="1511"/>
      <c r="S42" s="1511"/>
      <c r="T42" s="1511"/>
      <c r="U42" s="1511"/>
      <c r="V42" s="1511"/>
      <c r="W42" s="1511"/>
      <c r="X42" s="1511"/>
    </row>
    <row r="43" spans="2:39" ht="18" customHeight="1">
      <c r="B43" s="66"/>
      <c r="C43" s="1511"/>
      <c r="D43" s="1511"/>
      <c r="E43" s="1511"/>
      <c r="F43" s="1511"/>
      <c r="G43" s="1511"/>
      <c r="H43" s="1511"/>
      <c r="I43" s="1511"/>
      <c r="J43" s="1511"/>
      <c r="K43" s="1511"/>
      <c r="L43" s="1511"/>
      <c r="M43" s="1511"/>
      <c r="N43" s="1511"/>
      <c r="O43" s="1511"/>
      <c r="P43" s="1511"/>
      <c r="Q43" s="1511"/>
      <c r="R43" s="1511"/>
      <c r="S43" s="1511"/>
      <c r="T43" s="1511"/>
      <c r="U43" s="1511"/>
      <c r="V43" s="1511"/>
      <c r="W43" s="1511"/>
      <c r="X43" s="1511"/>
    </row>
    <row r="44" spans="2:39" ht="18" customHeight="1">
      <c r="B44" s="66"/>
      <c r="C44" s="1511"/>
      <c r="D44" s="1511"/>
      <c r="E44" s="1511"/>
      <c r="F44" s="1511"/>
      <c r="G44" s="1511"/>
      <c r="H44" s="1511"/>
      <c r="I44" s="1511"/>
      <c r="J44" s="1511"/>
      <c r="K44" s="1511"/>
      <c r="L44" s="1511"/>
      <c r="M44" s="1511"/>
      <c r="N44" s="1511"/>
      <c r="O44" s="1511"/>
      <c r="P44" s="1511"/>
      <c r="Q44" s="1511"/>
      <c r="R44" s="1511"/>
      <c r="S44" s="1511"/>
      <c r="T44" s="1511"/>
      <c r="U44" s="1511"/>
      <c r="V44" s="1511"/>
      <c r="W44" s="1511"/>
      <c r="X44" s="1511"/>
    </row>
    <row r="45" spans="2:39" ht="18" customHeight="1">
      <c r="B45" s="66"/>
      <c r="C45" s="1511"/>
      <c r="D45" s="1511"/>
      <c r="E45" s="1511"/>
      <c r="F45" s="1511"/>
      <c r="G45" s="1511"/>
      <c r="H45" s="1511"/>
      <c r="I45" s="1511"/>
      <c r="J45" s="1511"/>
      <c r="K45" s="1511"/>
      <c r="L45" s="1511"/>
      <c r="M45" s="1511"/>
      <c r="N45" s="1511"/>
      <c r="O45" s="1511"/>
      <c r="P45" s="1511"/>
      <c r="Q45" s="1511"/>
      <c r="R45" s="1511"/>
      <c r="S45" s="1511"/>
      <c r="T45" s="1511"/>
      <c r="U45" s="1511"/>
      <c r="V45" s="1511"/>
      <c r="W45" s="1511"/>
      <c r="X45" s="1511"/>
      <c r="AL45" s="355">
        <v>0</v>
      </c>
      <c r="AM45" s="355">
        <v>0</v>
      </c>
    </row>
    <row r="46" spans="2:39" ht="18" customHeight="1">
      <c r="B46" s="66"/>
      <c r="C46" s="1511"/>
      <c r="D46" s="1511"/>
      <c r="E46" s="1511"/>
      <c r="F46" s="1511"/>
      <c r="G46" s="1511"/>
      <c r="H46" s="1511"/>
      <c r="I46" s="1511"/>
      <c r="J46" s="1511"/>
      <c r="K46" s="1511"/>
      <c r="L46" s="1511"/>
      <c r="M46" s="1511"/>
      <c r="N46" s="1511"/>
      <c r="O46" s="1511"/>
      <c r="P46" s="1511"/>
      <c r="Q46" s="1511"/>
      <c r="R46" s="1511"/>
      <c r="S46" s="1511"/>
      <c r="T46" s="1511"/>
      <c r="U46" s="1511"/>
      <c r="V46" s="1511"/>
      <c r="W46" s="1511"/>
      <c r="X46" s="1511"/>
      <c r="AL46" s="356">
        <v>3000000</v>
      </c>
      <c r="AM46" s="355">
        <v>1000000</v>
      </c>
    </row>
    <row r="47" spans="2:39" ht="18" customHeight="1">
      <c r="C47" s="1511"/>
      <c r="D47" s="1511"/>
      <c r="E47" s="1511"/>
      <c r="F47" s="1511"/>
      <c r="G47" s="1511"/>
      <c r="H47" s="1511"/>
      <c r="I47" s="1511"/>
      <c r="J47" s="1511"/>
      <c r="K47" s="1511"/>
      <c r="L47" s="1511"/>
      <c r="M47" s="1511"/>
      <c r="N47" s="1511"/>
      <c r="O47" s="1511"/>
      <c r="P47" s="1511"/>
      <c r="Q47" s="1511"/>
      <c r="R47" s="1511"/>
      <c r="S47" s="1511"/>
      <c r="T47" s="1511"/>
      <c r="U47" s="1511"/>
      <c r="V47" s="1511"/>
      <c r="W47" s="1511"/>
      <c r="X47" s="1511"/>
    </row>
    <row r="48" spans="2:39" ht="18" customHeight="1">
      <c r="C48" s="82" t="s">
        <v>696</v>
      </c>
      <c r="D48" s="357"/>
      <c r="E48" s="357"/>
      <c r="F48" s="357"/>
      <c r="G48" s="357"/>
      <c r="H48" s="357"/>
      <c r="I48" s="357"/>
    </row>
    <row r="49" spans="3:24" ht="18" customHeight="1">
      <c r="C49" s="82"/>
      <c r="D49" s="82" t="s">
        <v>961</v>
      </c>
      <c r="E49" s="357"/>
      <c r="F49" s="357"/>
      <c r="G49" s="357"/>
      <c r="H49" s="357"/>
      <c r="I49" s="357"/>
    </row>
    <row r="50" spans="3:24" ht="12" customHeight="1">
      <c r="C50" s="358"/>
    </row>
    <row r="51" spans="3:24" ht="20.100000000000001" customHeight="1">
      <c r="C51" s="82" t="s">
        <v>697</v>
      </c>
    </row>
    <row r="52" spans="3:24" ht="20.100000000000001" customHeight="1">
      <c r="C52" s="84"/>
      <c r="D52" s="85"/>
      <c r="E52" s="85"/>
      <c r="F52" s="85"/>
      <c r="G52" s="86"/>
      <c r="H52" s="1471" t="s">
        <v>408</v>
      </c>
      <c r="I52" s="1471"/>
      <c r="J52" s="1471"/>
      <c r="K52" s="1471"/>
      <c r="L52" s="1471"/>
      <c r="M52" s="1471"/>
      <c r="N52" s="1471"/>
      <c r="O52" s="1472"/>
      <c r="P52" s="1473" t="s">
        <v>410</v>
      </c>
      <c r="Q52" s="1473"/>
      <c r="R52" s="1473"/>
      <c r="S52" s="1473"/>
      <c r="T52" s="1473"/>
      <c r="U52" s="1473"/>
      <c r="V52" s="1473"/>
      <c r="W52" s="1473"/>
      <c r="X52" s="1474"/>
    </row>
    <row r="53" spans="3:24" ht="20.100000000000001" customHeight="1">
      <c r="C53" s="1512" t="s">
        <v>426</v>
      </c>
      <c r="D53" s="1513"/>
      <c r="E53" s="1513"/>
      <c r="F53" s="1513"/>
      <c r="G53" s="1513"/>
      <c r="H53" s="1514"/>
      <c r="I53" s="1515"/>
      <c r="J53" s="1515"/>
      <c r="K53" s="1515"/>
      <c r="L53" s="1515"/>
      <c r="M53" s="1515"/>
      <c r="N53" s="1515"/>
      <c r="O53" s="1516"/>
      <c r="P53" s="1505"/>
      <c r="Q53" s="1505"/>
      <c r="R53" s="1505"/>
      <c r="S53" s="1505"/>
      <c r="T53" s="1505"/>
      <c r="U53" s="1505"/>
      <c r="V53" s="1505"/>
      <c r="W53" s="1505"/>
      <c r="X53" s="1506"/>
    </row>
    <row r="54" spans="3:24" ht="20.100000000000001" customHeight="1">
      <c r="C54" s="1470" t="s">
        <v>427</v>
      </c>
      <c r="D54" s="1471"/>
      <c r="E54" s="1471"/>
      <c r="F54" s="1471"/>
      <c r="G54" s="1472"/>
      <c r="H54" s="1504"/>
      <c r="I54" s="1504"/>
      <c r="J54" s="1504"/>
      <c r="K54" s="1504"/>
      <c r="L54" s="1504"/>
      <c r="M54" s="1504"/>
      <c r="N54" s="1504"/>
      <c r="O54" s="1504"/>
      <c r="P54" s="1505"/>
      <c r="Q54" s="1505"/>
      <c r="R54" s="1505"/>
      <c r="S54" s="1505"/>
      <c r="T54" s="1505"/>
      <c r="U54" s="1505"/>
      <c r="V54" s="1505"/>
      <c r="W54" s="1505"/>
      <c r="X54" s="1506"/>
    </row>
    <row r="55" spans="3:24" ht="20.100000000000001" customHeight="1" thickBot="1">
      <c r="C55" s="1507" t="s">
        <v>428</v>
      </c>
      <c r="D55" s="1508"/>
      <c r="E55" s="1508"/>
      <c r="F55" s="1508"/>
      <c r="G55" s="1508"/>
      <c r="H55" s="1486"/>
      <c r="I55" s="1486"/>
      <c r="J55" s="1486"/>
      <c r="K55" s="1486"/>
      <c r="L55" s="1486"/>
      <c r="M55" s="1486"/>
      <c r="N55" s="1486"/>
      <c r="O55" s="1486"/>
      <c r="P55" s="1509"/>
      <c r="Q55" s="1509"/>
      <c r="R55" s="1509"/>
      <c r="S55" s="1509"/>
      <c r="T55" s="1509"/>
      <c r="U55" s="1509"/>
      <c r="V55" s="1509"/>
      <c r="W55" s="1509"/>
      <c r="X55" s="1510"/>
    </row>
    <row r="56" spans="3:24" ht="35.25" customHeight="1" thickTop="1">
      <c r="C56" s="1517" t="s">
        <v>175</v>
      </c>
      <c r="D56" s="1518"/>
      <c r="E56" s="1518"/>
      <c r="F56" s="1518"/>
      <c r="G56" s="1518"/>
      <c r="H56" s="1519">
        <f>SUM(H53:O55)</f>
        <v>0</v>
      </c>
      <c r="I56" s="1519"/>
      <c r="J56" s="1519"/>
      <c r="K56" s="1519"/>
      <c r="L56" s="1519"/>
      <c r="M56" s="1519"/>
      <c r="N56" s="1519"/>
      <c r="O56" s="1519"/>
      <c r="P56" s="1520" t="s">
        <v>698</v>
      </c>
      <c r="Q56" s="1520"/>
      <c r="R56" s="1520"/>
      <c r="S56" s="1520"/>
      <c r="T56" s="1520"/>
      <c r="U56" s="1520"/>
      <c r="V56" s="1520"/>
      <c r="W56" s="1520"/>
      <c r="X56" s="1520"/>
    </row>
    <row r="57" spans="3:24" ht="20.100000000000001" customHeight="1">
      <c r="C57" s="1511" t="s">
        <v>699</v>
      </c>
      <c r="D57" s="1521"/>
      <c r="E57" s="1521"/>
      <c r="F57" s="1521"/>
      <c r="G57" s="1521"/>
      <c r="H57" s="1521"/>
      <c r="I57" s="1521"/>
      <c r="J57" s="1521"/>
      <c r="K57" s="1521"/>
      <c r="L57" s="1521"/>
      <c r="M57" s="1521"/>
      <c r="N57" s="1521"/>
      <c r="O57" s="1521"/>
      <c r="P57" s="1521"/>
      <c r="Q57" s="1521"/>
      <c r="R57" s="1521"/>
      <c r="S57" s="1521"/>
      <c r="T57" s="1521"/>
      <c r="U57" s="1521"/>
      <c r="V57" s="1521"/>
      <c r="W57" s="1521"/>
      <c r="X57" s="1521"/>
    </row>
    <row r="58" spans="3:24" ht="18" customHeight="1">
      <c r="C58" s="1521"/>
      <c r="D58" s="1521"/>
      <c r="E58" s="1521"/>
      <c r="F58" s="1521"/>
      <c r="G58" s="1521"/>
      <c r="H58" s="1521"/>
      <c r="I58" s="1521"/>
      <c r="J58" s="1521"/>
      <c r="K58" s="1521"/>
      <c r="L58" s="1521"/>
      <c r="M58" s="1521"/>
      <c r="N58" s="1521"/>
      <c r="O58" s="1521"/>
      <c r="P58" s="1521"/>
      <c r="Q58" s="1521"/>
      <c r="R58" s="1521"/>
      <c r="S58" s="1521"/>
      <c r="T58" s="1521"/>
      <c r="U58" s="1521"/>
      <c r="V58" s="1521"/>
      <c r="W58" s="1521"/>
      <c r="X58" s="1521"/>
    </row>
    <row r="59" spans="3:24" ht="20.100000000000001" customHeight="1">
      <c r="C59" s="87" t="s">
        <v>700</v>
      </c>
      <c r="D59" s="83"/>
      <c r="E59" s="83"/>
      <c r="F59" s="83"/>
      <c r="G59" s="83"/>
      <c r="H59" s="83"/>
      <c r="I59" s="83"/>
      <c r="J59" s="83"/>
      <c r="K59" s="83"/>
      <c r="L59" s="83"/>
      <c r="M59" s="83"/>
      <c r="N59" s="83"/>
      <c r="O59" s="83"/>
      <c r="P59" s="83"/>
      <c r="Q59" s="83"/>
      <c r="R59" s="83"/>
      <c r="S59" s="83"/>
      <c r="T59" s="83"/>
      <c r="U59" s="83"/>
      <c r="V59" s="83"/>
      <c r="W59" s="83"/>
      <c r="X59" s="83"/>
    </row>
    <row r="60" spans="3:24" ht="20.100000000000001" customHeight="1">
      <c r="C60" s="1522" t="s">
        <v>431</v>
      </c>
      <c r="D60" s="1522"/>
      <c r="E60" s="1522"/>
      <c r="F60" s="1522"/>
      <c r="G60" s="1522"/>
      <c r="H60" s="1522" t="s">
        <v>421</v>
      </c>
      <c r="I60" s="1522"/>
      <c r="J60" s="1522"/>
      <c r="K60" s="1522"/>
      <c r="L60" s="1522" t="s">
        <v>432</v>
      </c>
      <c r="M60" s="1522"/>
      <c r="N60" s="1522"/>
      <c r="O60" s="1522" t="s">
        <v>159</v>
      </c>
      <c r="P60" s="1522"/>
      <c r="Q60" s="1522"/>
      <c r="R60" s="1522"/>
      <c r="S60" s="1522" t="s">
        <v>433</v>
      </c>
      <c r="T60" s="1522"/>
      <c r="U60" s="1522" t="s">
        <v>434</v>
      </c>
      <c r="V60" s="1522"/>
      <c r="W60" s="1522"/>
      <c r="X60" s="1522"/>
    </row>
    <row r="61" spans="3:24" ht="20.100000000000001" customHeight="1">
      <c r="C61" s="1528"/>
      <c r="D61" s="1528"/>
      <c r="E61" s="1528"/>
      <c r="F61" s="1528"/>
      <c r="G61" s="1528"/>
      <c r="H61" s="1529"/>
      <c r="I61" s="1529"/>
      <c r="J61" s="1529"/>
      <c r="K61" s="1529"/>
      <c r="L61" s="1529"/>
      <c r="M61" s="1529"/>
      <c r="N61" s="1529"/>
      <c r="O61" s="1525">
        <f>SUM(H61:N61)</f>
        <v>0</v>
      </c>
      <c r="P61" s="1525"/>
      <c r="Q61" s="1525"/>
      <c r="R61" s="1525"/>
      <c r="S61" s="1530"/>
      <c r="T61" s="1530"/>
      <c r="U61" s="1525" t="str">
        <f>IFERROR(O61/S61,"")</f>
        <v/>
      </c>
      <c r="V61" s="1525"/>
      <c r="W61" s="1525"/>
      <c r="X61" s="1525"/>
    </row>
    <row r="62" spans="3:24" ht="20.100000000000001" customHeight="1" thickBot="1">
      <c r="C62" s="1523"/>
      <c r="D62" s="1523"/>
      <c r="E62" s="1523"/>
      <c r="F62" s="1523"/>
      <c r="G62" s="1523"/>
      <c r="H62" s="1524"/>
      <c r="I62" s="1524"/>
      <c r="J62" s="1524"/>
      <c r="K62" s="1524"/>
      <c r="L62" s="1524"/>
      <c r="M62" s="1524"/>
      <c r="N62" s="1524"/>
      <c r="O62" s="1525">
        <f>SUM(H62:N62)</f>
        <v>0</v>
      </c>
      <c r="P62" s="1525"/>
      <c r="Q62" s="1525"/>
      <c r="R62" s="1525"/>
      <c r="S62" s="1526"/>
      <c r="T62" s="1526"/>
      <c r="U62" s="1527" t="str">
        <f>IFERROR(O62/S62,"")</f>
        <v/>
      </c>
      <c r="V62" s="1527"/>
      <c r="W62" s="1527"/>
      <c r="X62" s="1527"/>
    </row>
    <row r="63" spans="3:24" ht="20.100000000000001" customHeight="1" thickTop="1">
      <c r="C63" s="1532" t="s">
        <v>175</v>
      </c>
      <c r="D63" s="1532"/>
      <c r="E63" s="1532"/>
      <c r="F63" s="1532"/>
      <c r="G63" s="1532"/>
      <c r="H63" s="1533">
        <f>SUM(H61:K62)</f>
        <v>0</v>
      </c>
      <c r="I63" s="1533"/>
      <c r="J63" s="1533"/>
      <c r="K63" s="1533"/>
      <c r="L63" s="1533">
        <f>SUM(L61:N62)</f>
        <v>0</v>
      </c>
      <c r="M63" s="1533"/>
      <c r="N63" s="1533"/>
      <c r="O63" s="1533">
        <f>SUM(O61:R62)</f>
        <v>0</v>
      </c>
      <c r="P63" s="1533"/>
      <c r="Q63" s="1533"/>
      <c r="R63" s="1533"/>
      <c r="S63" s="1534"/>
      <c r="T63" s="1534"/>
      <c r="U63" s="1533">
        <f>SUM(U61:X62)</f>
        <v>0</v>
      </c>
      <c r="V63" s="1533"/>
      <c r="W63" s="1533"/>
      <c r="X63" s="1533"/>
    </row>
    <row r="64" spans="3:24" ht="18" customHeight="1">
      <c r="C64" s="83"/>
      <c r="D64" s="83"/>
      <c r="E64" s="83"/>
      <c r="F64" s="83"/>
      <c r="G64" s="83"/>
      <c r="H64" s="83" t="str">
        <f>IF(H63=H37,"","合計が借入金（C）と一致していません")</f>
        <v/>
      </c>
      <c r="I64" s="83"/>
      <c r="J64" s="83"/>
      <c r="K64" s="83"/>
      <c r="L64" s="83"/>
      <c r="M64" s="83"/>
      <c r="N64" s="83"/>
      <c r="O64" s="83"/>
      <c r="P64" s="83"/>
      <c r="Q64" s="83"/>
      <c r="R64" s="83"/>
      <c r="S64" s="83"/>
      <c r="T64" s="83"/>
      <c r="U64" s="83"/>
      <c r="V64" s="83"/>
      <c r="W64" s="83"/>
      <c r="X64" s="83"/>
    </row>
    <row r="65" spans="2:24" ht="18" customHeight="1">
      <c r="C65" s="1511" t="s">
        <v>701</v>
      </c>
      <c r="D65" s="1521"/>
      <c r="E65" s="1521"/>
      <c r="F65" s="1521"/>
      <c r="G65" s="1521"/>
      <c r="H65" s="1521"/>
      <c r="I65" s="1521"/>
      <c r="J65" s="1521"/>
      <c r="K65" s="1521"/>
      <c r="L65" s="1521"/>
      <c r="M65" s="1521"/>
      <c r="N65" s="1521"/>
      <c r="O65" s="1521"/>
      <c r="P65" s="1521"/>
      <c r="Q65" s="1521"/>
      <c r="R65" s="1521"/>
      <c r="S65" s="1521"/>
      <c r="T65" s="1521"/>
      <c r="U65" s="1521"/>
      <c r="V65" s="1521"/>
      <c r="W65" s="1521"/>
      <c r="X65" s="1521"/>
    </row>
    <row r="66" spans="2:24" ht="18" customHeight="1">
      <c r="C66" s="1521"/>
      <c r="D66" s="1521"/>
      <c r="E66" s="1521"/>
      <c r="F66" s="1521"/>
      <c r="G66" s="1521"/>
      <c r="H66" s="1521"/>
      <c r="I66" s="1521"/>
      <c r="J66" s="1521"/>
      <c r="K66" s="1521"/>
      <c r="L66" s="1521"/>
      <c r="M66" s="1521"/>
      <c r="N66" s="1521"/>
      <c r="O66" s="1521"/>
      <c r="P66" s="1521"/>
      <c r="Q66" s="1521"/>
      <c r="R66" s="1521"/>
      <c r="S66" s="1521"/>
      <c r="T66" s="1521"/>
      <c r="U66" s="1521"/>
      <c r="V66" s="1521"/>
      <c r="W66" s="1521"/>
      <c r="X66" s="1521"/>
    </row>
    <row r="67" spans="2:24" ht="20.25" customHeight="1">
      <c r="C67" s="1531" t="s">
        <v>702</v>
      </c>
      <c r="D67" s="1531"/>
      <c r="E67" s="1531"/>
      <c r="F67" s="1531"/>
      <c r="G67" s="1531"/>
      <c r="H67" s="1531"/>
      <c r="I67" s="1531"/>
      <c r="J67" s="1531"/>
      <c r="K67" s="1531"/>
      <c r="L67" s="1531"/>
      <c r="M67" s="1531"/>
      <c r="N67" s="1531"/>
      <c r="O67" s="1531"/>
      <c r="P67" s="1531"/>
      <c r="Q67" s="1531"/>
      <c r="R67" s="1531"/>
      <c r="S67" s="1531"/>
      <c r="T67" s="1531"/>
      <c r="U67" s="1531"/>
      <c r="V67" s="1531"/>
      <c r="W67" s="1531"/>
      <c r="X67" s="1531"/>
    </row>
    <row r="68" spans="2:24" ht="20.100000000000001" customHeight="1">
      <c r="C68" s="1451" t="s">
        <v>435</v>
      </c>
      <c r="D68" s="1451"/>
      <c r="E68" s="1451"/>
      <c r="F68" s="1451"/>
      <c r="G68" s="1451"/>
      <c r="H68" s="1451"/>
      <c r="I68" s="1451"/>
      <c r="J68" s="1451"/>
      <c r="K68" s="1451"/>
      <c r="L68" s="1451" t="s">
        <v>436</v>
      </c>
      <c r="M68" s="1451"/>
      <c r="N68" s="1451"/>
      <c r="O68" s="1451"/>
      <c r="P68" s="1451"/>
      <c r="Q68" s="1451" t="s">
        <v>437</v>
      </c>
      <c r="R68" s="1451"/>
      <c r="S68" s="1451"/>
      <c r="T68" s="1451"/>
      <c r="U68" s="1451" t="s">
        <v>438</v>
      </c>
      <c r="V68" s="1451"/>
      <c r="W68" s="1451"/>
      <c r="X68" s="1451"/>
    </row>
    <row r="69" spans="2:24" ht="20.100000000000001" customHeight="1">
      <c r="C69" s="1475" t="s">
        <v>439</v>
      </c>
      <c r="D69" s="1475"/>
      <c r="E69" s="1475"/>
      <c r="F69" s="1475"/>
      <c r="G69" s="1475"/>
      <c r="H69" s="1475"/>
      <c r="I69" s="1475"/>
      <c r="J69" s="1475"/>
      <c r="K69" s="1475"/>
      <c r="L69" s="1475"/>
      <c r="M69" s="1475"/>
      <c r="N69" s="1475"/>
      <c r="O69" s="1475"/>
      <c r="P69" s="1475"/>
      <c r="Q69" s="1535"/>
      <c r="R69" s="1535"/>
      <c r="S69" s="1535"/>
      <c r="T69" s="1535"/>
      <c r="U69" s="1536"/>
      <c r="V69" s="1536"/>
      <c r="W69" s="1536"/>
      <c r="X69" s="1536"/>
    </row>
    <row r="70" spans="2:24" ht="20.100000000000001" customHeight="1">
      <c r="C70" s="1537" t="s">
        <v>442</v>
      </c>
      <c r="D70" s="1475"/>
      <c r="E70" s="1538"/>
      <c r="F70" s="1538"/>
      <c r="G70" s="1539"/>
      <c r="H70" s="1539"/>
      <c r="I70" s="1539"/>
      <c r="J70" s="1539"/>
      <c r="K70" s="1539"/>
      <c r="L70" s="1539"/>
      <c r="M70" s="1539"/>
      <c r="N70" s="1539"/>
      <c r="O70" s="1539"/>
      <c r="P70" s="1539"/>
      <c r="Q70" s="1540"/>
      <c r="R70" s="1540"/>
      <c r="S70" s="1540"/>
      <c r="T70" s="1540"/>
      <c r="U70" s="1535"/>
      <c r="V70" s="1535"/>
      <c r="W70" s="1535"/>
      <c r="X70" s="1535"/>
    </row>
    <row r="71" spans="2:24" ht="20.100000000000001" customHeight="1">
      <c r="C71" s="1475"/>
      <c r="D71" s="1475"/>
      <c r="E71" s="1464" t="s">
        <v>440</v>
      </c>
      <c r="F71" s="1464"/>
      <c r="G71" s="1539"/>
      <c r="H71" s="1539"/>
      <c r="I71" s="1539"/>
      <c r="J71" s="1539"/>
      <c r="K71" s="1539"/>
      <c r="L71" s="1539"/>
      <c r="M71" s="1539"/>
      <c r="N71" s="1539"/>
      <c r="O71" s="1539"/>
      <c r="P71" s="1539"/>
      <c r="Q71" s="1540"/>
      <c r="R71" s="1540"/>
      <c r="S71" s="1540"/>
      <c r="T71" s="1540"/>
      <c r="U71" s="1535"/>
      <c r="V71" s="1535"/>
      <c r="W71" s="1535"/>
      <c r="X71" s="1535"/>
    </row>
    <row r="72" spans="2:24" ht="18" customHeight="1">
      <c r="C72" s="1475"/>
      <c r="D72" s="1475"/>
      <c r="E72" s="1541" t="s">
        <v>441</v>
      </c>
      <c r="F72" s="1541"/>
      <c r="G72" s="1539"/>
      <c r="H72" s="1539"/>
      <c r="I72" s="1539"/>
      <c r="J72" s="1539"/>
      <c r="K72" s="1539"/>
      <c r="L72" s="1539"/>
      <c r="M72" s="1539"/>
      <c r="N72" s="1539"/>
      <c r="O72" s="1539"/>
      <c r="P72" s="1539"/>
      <c r="Q72" s="1540"/>
      <c r="R72" s="1540"/>
      <c r="S72" s="1540"/>
      <c r="T72" s="1540"/>
      <c r="U72" s="1535"/>
      <c r="V72" s="1535"/>
      <c r="W72" s="1535"/>
      <c r="X72" s="1535"/>
    </row>
    <row r="73" spans="2:24" ht="18" customHeight="1">
      <c r="C73" s="1475" t="s">
        <v>124</v>
      </c>
      <c r="D73" s="1475"/>
      <c r="E73" s="1475"/>
      <c r="F73" s="1475"/>
      <c r="G73" s="1475"/>
      <c r="H73" s="1475"/>
      <c r="I73" s="1475"/>
      <c r="J73" s="1475"/>
      <c r="K73" s="1475"/>
      <c r="L73" s="1528"/>
      <c r="M73" s="1528"/>
      <c r="N73" s="1528"/>
      <c r="O73" s="1528"/>
      <c r="P73" s="1528"/>
      <c r="Q73" s="1540"/>
      <c r="R73" s="1540"/>
      <c r="S73" s="1540"/>
      <c r="T73" s="1540"/>
      <c r="U73" s="1535"/>
      <c r="V73" s="1535"/>
      <c r="W73" s="1535"/>
      <c r="X73" s="1535"/>
    </row>
    <row r="74" spans="2:24" ht="18" customHeight="1">
      <c r="C74" s="1475" t="s">
        <v>175</v>
      </c>
      <c r="D74" s="1475"/>
      <c r="E74" s="1475"/>
      <c r="F74" s="1475"/>
      <c r="G74" s="1475"/>
      <c r="H74" s="1475"/>
      <c r="I74" s="1475"/>
      <c r="J74" s="1475"/>
      <c r="K74" s="1475"/>
      <c r="L74" s="1475"/>
      <c r="M74" s="1475"/>
      <c r="N74" s="1475"/>
      <c r="O74" s="1475"/>
      <c r="P74" s="1475"/>
      <c r="Q74" s="1548">
        <f>SUM(Q69:T73)</f>
        <v>0</v>
      </c>
      <c r="R74" s="1548"/>
      <c r="S74" s="1548"/>
      <c r="T74" s="1548"/>
      <c r="U74" s="1536"/>
      <c r="V74" s="1536"/>
      <c r="W74" s="1536"/>
      <c r="X74" s="1536"/>
    </row>
    <row r="75" spans="2:24" ht="20.100000000000001" customHeight="1">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row>
    <row r="76" spans="2:24" ht="20.100000000000001" customHeight="1">
      <c r="B76" s="82" t="s">
        <v>703</v>
      </c>
    </row>
    <row r="77" spans="2:24" ht="20.100000000000001" customHeight="1">
      <c r="C77" s="61" t="s">
        <v>450</v>
      </c>
    </row>
    <row r="78" spans="2:24" ht="20.100000000000001" customHeight="1">
      <c r="C78" s="84"/>
      <c r="D78" s="85"/>
      <c r="E78" s="85"/>
      <c r="F78" s="85"/>
      <c r="G78" s="85"/>
      <c r="H78" s="1470" t="s">
        <v>443</v>
      </c>
      <c r="I78" s="1471"/>
      <c r="J78" s="1471"/>
      <c r="K78" s="1471"/>
      <c r="L78" s="1471"/>
      <c r="M78" s="1471"/>
      <c r="N78" s="1471"/>
      <c r="O78" s="1472"/>
      <c r="P78" s="1473" t="s">
        <v>410</v>
      </c>
      <c r="Q78" s="1473"/>
      <c r="R78" s="1473"/>
      <c r="S78" s="1473"/>
      <c r="T78" s="1473"/>
      <c r="U78" s="1473"/>
      <c r="V78" s="1473"/>
      <c r="W78" s="1473"/>
      <c r="X78" s="1474"/>
    </row>
    <row r="79" spans="2:24" ht="20.100000000000001" customHeight="1">
      <c r="C79" s="1512" t="s">
        <v>422</v>
      </c>
      <c r="D79" s="1513"/>
      <c r="E79" s="1513"/>
      <c r="F79" s="1513"/>
      <c r="G79" s="1513"/>
      <c r="H79" s="1514"/>
      <c r="I79" s="1515"/>
      <c r="J79" s="1515"/>
      <c r="K79" s="1515"/>
      <c r="L79" s="1515"/>
      <c r="M79" s="1515"/>
      <c r="N79" s="1515"/>
      <c r="O79" s="1516"/>
      <c r="P79" s="1543" t="s">
        <v>704</v>
      </c>
      <c r="Q79" s="1544"/>
      <c r="R79" s="1545"/>
      <c r="S79" s="1545"/>
      <c r="T79" s="1545"/>
      <c r="U79" s="1545"/>
      <c r="V79" s="1546" t="s">
        <v>685</v>
      </c>
      <c r="W79" s="1546"/>
      <c r="X79" s="1547"/>
    </row>
    <row r="80" spans="2:24" ht="20.100000000000001" customHeight="1" thickBot="1">
      <c r="C80" s="1551" t="s">
        <v>165</v>
      </c>
      <c r="D80" s="1552"/>
      <c r="E80" s="1552"/>
      <c r="F80" s="1552"/>
      <c r="G80" s="1553"/>
      <c r="H80" s="1504"/>
      <c r="I80" s="1504"/>
      <c r="J80" s="1504"/>
      <c r="K80" s="1504"/>
      <c r="L80" s="1504"/>
      <c r="M80" s="1504"/>
      <c r="N80" s="1504"/>
      <c r="O80" s="1504"/>
      <c r="P80" s="1543" t="s">
        <v>704</v>
      </c>
      <c r="Q80" s="1544"/>
      <c r="R80" s="1545"/>
      <c r="S80" s="1545"/>
      <c r="T80" s="1545"/>
      <c r="U80" s="1545"/>
      <c r="V80" s="1546" t="s">
        <v>685</v>
      </c>
      <c r="W80" s="1546"/>
      <c r="X80" s="1547"/>
    </row>
    <row r="81" spans="3:24" ht="18" customHeight="1" thickTop="1">
      <c r="C81" s="1517" t="s">
        <v>449</v>
      </c>
      <c r="D81" s="1518"/>
      <c r="E81" s="1518"/>
      <c r="F81" s="1518"/>
      <c r="G81" s="1518"/>
      <c r="H81" s="1519">
        <f>SUM(H79:O80)</f>
        <v>0</v>
      </c>
      <c r="I81" s="1519"/>
      <c r="J81" s="1519"/>
      <c r="K81" s="1519"/>
      <c r="L81" s="1519"/>
      <c r="M81" s="1519"/>
      <c r="N81" s="1519"/>
      <c r="O81" s="1519"/>
      <c r="P81" s="1554"/>
      <c r="Q81" s="1554"/>
      <c r="R81" s="1554"/>
      <c r="S81" s="1554"/>
      <c r="T81" s="1554"/>
      <c r="U81" s="1554"/>
      <c r="V81" s="1554"/>
      <c r="W81" s="1554"/>
      <c r="X81" s="1554"/>
    </row>
    <row r="82" spans="3:24" ht="18" customHeight="1">
      <c r="C82" s="83"/>
      <c r="D82" s="83"/>
      <c r="E82" s="83"/>
      <c r="F82" s="83"/>
      <c r="G82" s="83"/>
      <c r="H82" s="83"/>
      <c r="I82" s="83"/>
      <c r="J82" s="83"/>
      <c r="K82" s="83"/>
      <c r="L82" s="83"/>
      <c r="M82" s="83"/>
      <c r="N82" s="83"/>
      <c r="O82" s="83"/>
      <c r="P82" s="83"/>
      <c r="Q82" s="83"/>
      <c r="R82" s="83"/>
      <c r="S82" s="83"/>
      <c r="T82" s="83"/>
      <c r="U82" s="83"/>
      <c r="V82" s="83"/>
      <c r="W82" s="83"/>
      <c r="X82" s="83"/>
    </row>
    <row r="83" spans="3:24" ht="18" customHeight="1">
      <c r="C83" s="82" t="s">
        <v>444</v>
      </c>
      <c r="D83" s="83"/>
      <c r="E83" s="83"/>
      <c r="F83" s="83"/>
      <c r="G83" s="83"/>
      <c r="H83" s="83"/>
      <c r="I83" s="83"/>
      <c r="J83" s="83"/>
      <c r="K83" s="83"/>
      <c r="L83" s="83"/>
      <c r="M83" s="83"/>
      <c r="N83" s="83"/>
      <c r="O83" s="83"/>
      <c r="P83" s="83"/>
      <c r="Q83" s="83"/>
      <c r="R83" s="83"/>
      <c r="S83" s="83"/>
      <c r="T83" s="83"/>
      <c r="U83" s="83"/>
      <c r="V83" s="83"/>
      <c r="W83" s="83"/>
      <c r="X83" s="83"/>
    </row>
    <row r="84" spans="3:24" ht="18" customHeight="1">
      <c r="C84" s="83"/>
      <c r="D84" s="83" t="s">
        <v>445</v>
      </c>
      <c r="E84" s="83"/>
      <c r="F84" s="83"/>
      <c r="G84" s="83"/>
      <c r="H84" s="83"/>
      <c r="I84" s="1549"/>
      <c r="J84" s="1549"/>
      <c r="K84" s="1549"/>
      <c r="L84" s="1549"/>
      <c r="M84" s="1549"/>
      <c r="N84" s="83"/>
      <c r="O84" s="83"/>
      <c r="P84" s="83"/>
      <c r="Q84" s="83"/>
      <c r="R84" s="83"/>
      <c r="S84" s="83"/>
      <c r="T84" s="83"/>
      <c r="U84" s="83"/>
      <c r="V84" s="83"/>
      <c r="W84" s="83"/>
      <c r="X84" s="83"/>
    </row>
    <row r="85" spans="3:24" ht="18" customHeight="1">
      <c r="C85" s="1537" t="s">
        <v>435</v>
      </c>
      <c r="D85" s="1537"/>
      <c r="E85" s="1537"/>
      <c r="F85" s="1537"/>
      <c r="G85" s="1537"/>
      <c r="H85" s="1537"/>
      <c r="I85" s="1537"/>
      <c r="J85" s="1537"/>
      <c r="K85" s="1537"/>
      <c r="L85" s="1537" t="s">
        <v>436</v>
      </c>
      <c r="M85" s="1537"/>
      <c r="N85" s="1537"/>
      <c r="O85" s="1537"/>
      <c r="P85" s="1537"/>
      <c r="Q85" s="1537" t="s">
        <v>437</v>
      </c>
      <c r="R85" s="1537"/>
      <c r="S85" s="1537"/>
      <c r="T85" s="1537"/>
      <c r="U85" s="1537" t="s">
        <v>438</v>
      </c>
      <c r="V85" s="1537"/>
      <c r="W85" s="1537"/>
      <c r="X85" s="1537"/>
    </row>
    <row r="86" spans="3:24" ht="21.75" customHeight="1">
      <c r="C86" s="1550" t="s">
        <v>439</v>
      </c>
      <c r="D86" s="1550"/>
      <c r="E86" s="1550"/>
      <c r="F86" s="1550"/>
      <c r="G86" s="1550"/>
      <c r="H86" s="1550"/>
      <c r="I86" s="1550"/>
      <c r="J86" s="1550"/>
      <c r="K86" s="1550"/>
      <c r="L86" s="1550"/>
      <c r="M86" s="1550"/>
      <c r="N86" s="1550"/>
      <c r="O86" s="1550"/>
      <c r="P86" s="1550"/>
      <c r="Q86" s="1535"/>
      <c r="R86" s="1535"/>
      <c r="S86" s="1535"/>
      <c r="T86" s="1535"/>
      <c r="U86" s="1536"/>
      <c r="V86" s="1536"/>
      <c r="W86" s="1536"/>
      <c r="X86" s="1536"/>
    </row>
    <row r="87" spans="3:24" ht="20.100000000000001" customHeight="1">
      <c r="C87" s="1537" t="s">
        <v>448</v>
      </c>
      <c r="D87" s="1475"/>
      <c r="E87" s="1538"/>
      <c r="F87" s="1538"/>
      <c r="G87" s="1528"/>
      <c r="H87" s="1528"/>
      <c r="I87" s="1528"/>
      <c r="J87" s="1528"/>
      <c r="K87" s="1528"/>
      <c r="L87" s="1528"/>
      <c r="M87" s="1528"/>
      <c r="N87" s="1528"/>
      <c r="O87" s="1528"/>
      <c r="P87" s="1528"/>
      <c r="Q87" s="1540"/>
      <c r="R87" s="1540"/>
      <c r="S87" s="1540"/>
      <c r="T87" s="1540"/>
      <c r="U87" s="1535"/>
      <c r="V87" s="1535"/>
      <c r="W87" s="1535"/>
      <c r="X87" s="1535"/>
    </row>
    <row r="88" spans="3:24" ht="20.100000000000001" customHeight="1">
      <c r="C88" s="1475"/>
      <c r="D88" s="1475"/>
      <c r="E88" s="1464" t="s">
        <v>440</v>
      </c>
      <c r="F88" s="1464"/>
      <c r="G88" s="1528"/>
      <c r="H88" s="1528"/>
      <c r="I88" s="1528"/>
      <c r="J88" s="1528"/>
      <c r="K88" s="1528"/>
      <c r="L88" s="1528"/>
      <c r="M88" s="1528"/>
      <c r="N88" s="1528"/>
      <c r="O88" s="1528"/>
      <c r="P88" s="1528"/>
      <c r="Q88" s="1540"/>
      <c r="R88" s="1540"/>
      <c r="S88" s="1540"/>
      <c r="T88" s="1540"/>
      <c r="U88" s="1535"/>
      <c r="V88" s="1535"/>
      <c r="W88" s="1535"/>
      <c r="X88" s="1535"/>
    </row>
    <row r="89" spans="3:24" ht="20.100000000000001" customHeight="1">
      <c r="C89" s="1475"/>
      <c r="D89" s="1475"/>
      <c r="E89" s="1541" t="s">
        <v>441</v>
      </c>
      <c r="F89" s="1541"/>
      <c r="G89" s="1528"/>
      <c r="H89" s="1528"/>
      <c r="I89" s="1528"/>
      <c r="J89" s="1528"/>
      <c r="K89" s="1528"/>
      <c r="L89" s="1528"/>
      <c r="M89" s="1528"/>
      <c r="N89" s="1528"/>
      <c r="O89" s="1528"/>
      <c r="P89" s="1528"/>
      <c r="Q89" s="1540"/>
      <c r="R89" s="1540"/>
      <c r="S89" s="1540"/>
      <c r="T89" s="1540"/>
      <c r="U89" s="1535"/>
      <c r="V89" s="1535"/>
      <c r="W89" s="1535"/>
      <c r="X89" s="1535"/>
    </row>
    <row r="90" spans="3:24" ht="18" customHeight="1">
      <c r="C90" s="1475" t="s">
        <v>478</v>
      </c>
      <c r="D90" s="1475"/>
      <c r="E90" s="1475"/>
      <c r="F90" s="1475"/>
      <c r="G90" s="1475"/>
      <c r="H90" s="1475"/>
      <c r="I90" s="1475"/>
      <c r="J90" s="1475"/>
      <c r="K90" s="1475"/>
      <c r="L90" s="1528"/>
      <c r="M90" s="1528"/>
      <c r="N90" s="1528"/>
      <c r="O90" s="1528"/>
      <c r="P90" s="1528"/>
      <c r="Q90" s="1540"/>
      <c r="R90" s="1540"/>
      <c r="S90" s="1540"/>
      <c r="T90" s="1540"/>
      <c r="U90" s="1535"/>
      <c r="V90" s="1535"/>
      <c r="W90" s="1535"/>
      <c r="X90" s="1535"/>
    </row>
    <row r="91" spans="3:24" ht="18" customHeight="1">
      <c r="C91" s="1475" t="s">
        <v>175</v>
      </c>
      <c r="D91" s="1475"/>
      <c r="E91" s="1475"/>
      <c r="F91" s="1475"/>
      <c r="G91" s="1475"/>
      <c r="H91" s="1475"/>
      <c r="I91" s="1475"/>
      <c r="J91" s="1475"/>
      <c r="K91" s="1475"/>
      <c r="L91" s="1475"/>
      <c r="M91" s="1475"/>
      <c r="N91" s="1475"/>
      <c r="O91" s="1475"/>
      <c r="P91" s="1475"/>
      <c r="Q91" s="1548">
        <f>SUM(Q86:T90)</f>
        <v>0</v>
      </c>
      <c r="R91" s="1548"/>
      <c r="S91" s="1548"/>
      <c r="T91" s="1548"/>
      <c r="U91" s="1536"/>
      <c r="V91" s="1536"/>
      <c r="W91" s="1536"/>
      <c r="X91" s="1536"/>
    </row>
    <row r="92" spans="3:24" ht="40.5" customHeight="1">
      <c r="C92" s="1555" t="s">
        <v>705</v>
      </c>
      <c r="D92" s="1556"/>
      <c r="E92" s="1556"/>
      <c r="F92" s="1556"/>
      <c r="G92" s="1556"/>
      <c r="H92" s="1556"/>
      <c r="I92" s="1556"/>
      <c r="J92" s="1556"/>
      <c r="K92" s="1556"/>
      <c r="L92" s="1556"/>
      <c r="M92" s="1556"/>
      <c r="N92" s="1556"/>
      <c r="O92" s="1556"/>
      <c r="P92" s="1556"/>
      <c r="Q92" s="1556"/>
      <c r="R92" s="1556"/>
      <c r="S92" s="1556"/>
      <c r="T92" s="1556"/>
      <c r="U92" s="1556"/>
      <c r="V92" s="1556"/>
      <c r="W92" s="1556"/>
      <c r="X92" s="1556"/>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1"/>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J31:M31"/>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6:T86 H35 P35 H14:M17 H26 H33:O36">
    <cfRule type="containsBlanks" dxfId="14" priority="15">
      <formula>LEN(TRIM(H5))=0</formula>
    </cfRule>
  </conditionalFormatting>
  <conditionalFormatting sqref="H5:M7 H53:X55 C61:N62 S61:T62 Q69 G70:X72 L73:X73 G87:X89 Q90:X90 H18:M19 H37:X38 L90 P5:X7 P8:P9 H8:H9 P18:X20 H79:O80">
    <cfRule type="containsBlanks" dxfId="13" priority="16">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disablePrompts="1"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AH3" sqref="AH3"/>
    </sheetView>
  </sheetViews>
  <sheetFormatPr defaultRowHeight="13.5"/>
  <cols>
    <col min="2" max="2" width="30.375" bestFit="1" customWidth="1"/>
    <col min="3" max="34" width="19.75" customWidth="1"/>
  </cols>
  <sheetData>
    <row r="2" spans="2:34" ht="27">
      <c r="B2" s="390" t="s">
        <v>706</v>
      </c>
      <c r="C2" s="391" t="s">
        <v>707</v>
      </c>
      <c r="D2" s="391" t="s">
        <v>708</v>
      </c>
      <c r="E2" s="392" t="s">
        <v>709</v>
      </c>
      <c r="F2" s="392" t="s">
        <v>710</v>
      </c>
      <c r="G2" s="390" t="s">
        <v>711</v>
      </c>
      <c r="H2" s="390" t="s">
        <v>712</v>
      </c>
      <c r="I2" s="393" t="s">
        <v>713</v>
      </c>
      <c r="J2" s="394" t="s">
        <v>714</v>
      </c>
      <c r="K2" s="394" t="s">
        <v>715</v>
      </c>
      <c r="L2" s="394" t="s">
        <v>716</v>
      </c>
      <c r="M2" s="394" t="s">
        <v>717</v>
      </c>
      <c r="N2" s="394" t="s">
        <v>718</v>
      </c>
      <c r="O2" s="394" t="s">
        <v>719</v>
      </c>
      <c r="P2" s="394" t="s">
        <v>720</v>
      </c>
      <c r="Q2" s="394" t="s">
        <v>721</v>
      </c>
      <c r="R2" s="394" t="s">
        <v>722</v>
      </c>
      <c r="S2" s="395" t="s">
        <v>723</v>
      </c>
      <c r="T2" s="396" t="s">
        <v>724</v>
      </c>
      <c r="U2" s="396" t="s">
        <v>725</v>
      </c>
      <c r="V2" s="396" t="s">
        <v>726</v>
      </c>
      <c r="W2" s="396" t="s">
        <v>726</v>
      </c>
      <c r="X2" s="396" t="s">
        <v>727</v>
      </c>
      <c r="Y2" s="397" t="s">
        <v>728</v>
      </c>
      <c r="Z2" s="397" t="s">
        <v>729</v>
      </c>
      <c r="AA2" s="397" t="s">
        <v>730</v>
      </c>
      <c r="AB2" s="396" t="s">
        <v>731</v>
      </c>
      <c r="AC2" s="396" t="s">
        <v>732</v>
      </c>
      <c r="AD2" s="396" t="s">
        <v>733</v>
      </c>
      <c r="AE2" s="396" t="s">
        <v>733</v>
      </c>
      <c r="AF2" s="396" t="s">
        <v>734</v>
      </c>
      <c r="AG2" s="396" t="s">
        <v>735</v>
      </c>
      <c r="AH2" s="396" t="s">
        <v>736</v>
      </c>
    </row>
    <row r="3" spans="2:34">
      <c r="B3" s="400"/>
      <c r="C3" s="400"/>
      <c r="D3" s="400"/>
      <c r="E3" s="400">
        <f>事業計画１!G6</f>
        <v>0</v>
      </c>
      <c r="F3" s="400"/>
      <c r="G3" s="400" t="str">
        <f>事業計画１!E4</f>
        <v>区</v>
      </c>
      <c r="H3" s="400"/>
      <c r="I3" s="400"/>
      <c r="J3" s="400">
        <f>事業計画１!E57</f>
        <v>0</v>
      </c>
      <c r="K3" s="400">
        <f>事業計画１!G57</f>
        <v>0</v>
      </c>
      <c r="L3" s="400">
        <f>事業計画１!I57</f>
        <v>0</v>
      </c>
      <c r="M3" s="400"/>
      <c r="N3" s="400"/>
      <c r="O3" s="400"/>
      <c r="P3" s="401">
        <v>45017</v>
      </c>
      <c r="Q3" s="400" t="str">
        <f>IF('事前協議書（頭紙）小規模'!C23="○","A型","B型")</f>
        <v>B型</v>
      </c>
      <c r="R3" s="400">
        <f>IF(事業計画１!E63="代替公園","×",事業計画１!E63)</f>
        <v>0</v>
      </c>
      <c r="S3" s="400">
        <f>事業計画１!M81</f>
        <v>0</v>
      </c>
      <c r="T3" s="400"/>
      <c r="U3" s="400" t="str">
        <f>事業計画１!E4&amp;事業計画１!J4</f>
        <v>区</v>
      </c>
      <c r="V3" s="400"/>
      <c r="W3" s="400"/>
      <c r="X3" s="400"/>
      <c r="Y3" s="400"/>
      <c r="Z3" s="400">
        <f>'事前協議書（頭紙）小規模'!O5</f>
        <v>0</v>
      </c>
      <c r="AA3" s="400"/>
      <c r="AB3" s="400">
        <f>'事前協議書（頭紙）小規模'!O7</f>
        <v>0</v>
      </c>
      <c r="AC3" s="400" t="str">
        <f>'事前協議書（頭紙）小規模'!O8&amp;'事前協議書（頭紙）小規模'!R8&amp;'事前協議書（頭紙）小規模'!S8&amp;'事前協議書（頭紙）小規模'!W8&amp;'事前協議書（頭紙）小規模'!O9</f>
        <v/>
      </c>
      <c r="AD3" s="400">
        <f>'事前協議書（頭紙）小規模'!G35</f>
        <v>0</v>
      </c>
      <c r="AE3" s="400"/>
      <c r="AF3" s="400">
        <f>'事前協議書（頭紙）小規模'!G36</f>
        <v>0</v>
      </c>
      <c r="AG3" s="400">
        <f>'事前協議書（頭紙）小規模'!Q34</f>
        <v>0</v>
      </c>
      <c r="AH3" s="400">
        <f>'事前協議書（頭紙）小規模'!G35</f>
        <v>0</v>
      </c>
    </row>
    <row r="4" spans="2:3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c r="B5" s="403" t="s">
        <v>743</v>
      </c>
      <c r="C5" s="407" t="s">
        <v>745</v>
      </c>
      <c r="D5" s="403" t="s">
        <v>744</v>
      </c>
      <c r="E5" s="403" t="s">
        <v>737</v>
      </c>
      <c r="F5" s="408" t="s">
        <v>738</v>
      </c>
      <c r="G5" s="408" t="s">
        <v>739</v>
      </c>
      <c r="H5" s="403"/>
      <c r="I5" s="403" t="s">
        <v>740</v>
      </c>
      <c r="J5" s="403" t="s">
        <v>741</v>
      </c>
      <c r="K5" s="403" t="s">
        <v>742</v>
      </c>
      <c r="L5" s="403" t="s">
        <v>321</v>
      </c>
      <c r="M5" s="405"/>
      <c r="N5" s="405"/>
      <c r="O5" s="405"/>
      <c r="P5" s="406"/>
      <c r="Q5" s="402"/>
      <c r="R5" s="402"/>
      <c r="S5" s="402"/>
      <c r="T5" s="402"/>
      <c r="U5" s="402"/>
      <c r="V5" s="402"/>
      <c r="W5" s="402"/>
      <c r="X5" s="402"/>
      <c r="Y5" s="402"/>
      <c r="Z5" s="402"/>
      <c r="AA5" s="402"/>
      <c r="AB5" s="402"/>
      <c r="AC5" s="402"/>
      <c r="AD5" s="402"/>
      <c r="AE5" s="402"/>
      <c r="AF5" s="402"/>
      <c r="AG5" s="402"/>
      <c r="AH5" s="402"/>
    </row>
    <row r="6" spans="2:34">
      <c r="B6" s="400">
        <f>'事前協議書（頭紙）小規模'!O5</f>
        <v>0</v>
      </c>
      <c r="C6" s="400">
        <f>事業計画１!G6</f>
        <v>0</v>
      </c>
      <c r="D6" s="400">
        <f>'事前協議書（頭紙）小規模'!O10</f>
        <v>0</v>
      </c>
      <c r="E6" s="400"/>
      <c r="F6" s="404">
        <v>45383</v>
      </c>
      <c r="G6" s="404">
        <v>45383</v>
      </c>
      <c r="H6" s="400"/>
      <c r="I6" s="400" t="str">
        <f>Q3</f>
        <v>B型</v>
      </c>
      <c r="J6" s="400">
        <f>事業計画１!G6</f>
        <v>0</v>
      </c>
      <c r="K6" s="400">
        <f>'事前協議書（頭紙）小規模'!O5</f>
        <v>0</v>
      </c>
      <c r="L6" s="400">
        <f>SUM(J3:L3)</f>
        <v>0</v>
      </c>
      <c r="M6" s="402"/>
      <c r="N6" s="402"/>
      <c r="O6" s="402"/>
      <c r="P6" s="402"/>
      <c r="Q6" s="402"/>
      <c r="R6" s="402"/>
      <c r="S6" s="402"/>
      <c r="T6" s="402"/>
      <c r="U6" s="402"/>
      <c r="V6" s="402"/>
      <c r="W6" s="402"/>
      <c r="X6" s="402"/>
      <c r="Y6" s="402"/>
      <c r="Z6" s="402"/>
      <c r="AA6" s="402"/>
      <c r="AB6" s="402"/>
      <c r="AC6" s="402"/>
      <c r="AD6" s="402"/>
      <c r="AE6" s="402"/>
      <c r="AF6" s="402"/>
      <c r="AG6" s="402"/>
      <c r="AH6" s="402"/>
    </row>
    <row r="10" spans="2:34">
      <c r="B10" s="410" t="s">
        <v>801</v>
      </c>
      <c r="C10" s="305">
        <f>'事前協議書（頭紙）小規模'!V21</f>
        <v>0</v>
      </c>
    </row>
    <row r="11" spans="2:34">
      <c r="B11" s="410" t="s">
        <v>746</v>
      </c>
      <c r="C11" s="400">
        <f>B6</f>
        <v>0</v>
      </c>
    </row>
    <row r="12" spans="2:34">
      <c r="B12" s="410" t="s">
        <v>747</v>
      </c>
      <c r="C12" s="305" t="str">
        <f>AC3</f>
        <v/>
      </c>
    </row>
    <row r="13" spans="2:34">
      <c r="B13" s="410" t="s">
        <v>748</v>
      </c>
      <c r="C13" s="305">
        <f>'事前協議書（頭紙）小規模'!O10</f>
        <v>0</v>
      </c>
    </row>
    <row r="14" spans="2:34">
      <c r="B14" s="410" t="s">
        <v>749</v>
      </c>
      <c r="C14" s="305" t="str">
        <f>'事業計画２、３'!AJ33&amp;'事業計画２、３'!AK15&amp;'事業計画２、３'!AK33</f>
        <v>0うち、市内0</v>
      </c>
    </row>
    <row r="15" spans="2:34">
      <c r="B15" s="410" t="s">
        <v>750</v>
      </c>
      <c r="C15" s="305">
        <f>事業計画10!H26</f>
        <v>0</v>
      </c>
    </row>
    <row r="16" spans="2:34">
      <c r="B16" s="410" t="s">
        <v>638</v>
      </c>
      <c r="C16" s="305" t="str">
        <f>IF('事前協議書（頭紙）小規模'!Q17="○","○","")</f>
        <v/>
      </c>
    </row>
    <row r="17" spans="2:3">
      <c r="B17" s="410" t="s">
        <v>639</v>
      </c>
      <c r="C17" s="305" t="str">
        <f>IF('事前協議書（頭紙）小規模'!R17="○","○","")</f>
        <v/>
      </c>
    </row>
    <row r="18" spans="2:3">
      <c r="B18" s="410" t="s">
        <v>640</v>
      </c>
      <c r="C18" s="305" t="str">
        <f>IF('事前協議書（頭紙）小規模'!S17="○","○","")</f>
        <v/>
      </c>
    </row>
    <row r="19" spans="2:3">
      <c r="B19" s="410" t="s">
        <v>751</v>
      </c>
      <c r="C19" s="305" t="str">
        <f>IF('事前協議書（頭紙）小規模'!I26="○","自主整備","")</f>
        <v/>
      </c>
    </row>
    <row r="20" spans="2:3">
      <c r="B20" s="410" t="s">
        <v>802</v>
      </c>
      <c r="C20" s="305"/>
    </row>
    <row r="21" spans="2:3">
      <c r="B21" s="410" t="s">
        <v>803</v>
      </c>
      <c r="C21" s="305"/>
    </row>
    <row r="22" spans="2:3">
      <c r="B22" s="410" t="s">
        <v>752</v>
      </c>
      <c r="C22" s="305" t="s">
        <v>753</v>
      </c>
    </row>
    <row r="23" spans="2:3">
      <c r="B23" s="410" t="s">
        <v>633</v>
      </c>
      <c r="C23" s="400" t="str">
        <f>IF('事前協議書（頭紙）小規模'!C23="○","A型","B型")</f>
        <v>B型</v>
      </c>
    </row>
    <row r="24" spans="2:3">
      <c r="B24" s="410" t="s">
        <v>754</v>
      </c>
      <c r="C24" s="305">
        <f>E3</f>
        <v>0</v>
      </c>
    </row>
    <row r="25" spans="2:3">
      <c r="B25" s="410" t="s">
        <v>804</v>
      </c>
      <c r="C25" s="305" t="str">
        <f>U3</f>
        <v>区</v>
      </c>
    </row>
    <row r="26" spans="2:3">
      <c r="B26" s="410" t="s">
        <v>805</v>
      </c>
      <c r="C26" s="305" t="str">
        <f>事業計画１!E8&amp;事業計画１!H8&amp;事業計画１!I8&amp;事業計画１!L8&amp;事業計画１!N8&amp;事業計画１!O8&amp;事業計画１!P8</f>
        <v>線駅分</v>
      </c>
    </row>
    <row r="27" spans="2:3">
      <c r="B27" s="410" t="s">
        <v>755</v>
      </c>
      <c r="C27" s="399">
        <v>45383</v>
      </c>
    </row>
    <row r="28" spans="2:3">
      <c r="B28" s="410" t="s">
        <v>756</v>
      </c>
      <c r="C28" s="305" t="str">
        <f>事業計画１!M22&amp;事業計画１!N22&amp;事業計画１!O22&amp;事業計画１!P22&amp;事業計画１!R22&amp;事業計画１!S22&amp;事業計画１!T22&amp;事業計画１!U22</f>
        <v>時分から時分まで</v>
      </c>
    </row>
    <row r="29" spans="2:3">
      <c r="B29" s="410" t="s">
        <v>757</v>
      </c>
      <c r="C29" s="305" t="str">
        <f>事業計画１!M23&amp;事業計画１!N23&amp;事業計画１!O23&amp;事業計画１!P23&amp;事業計画１!R23&amp;事業計画１!S23&amp;事業計画１!T23&amp;事業計画１!U23</f>
        <v>時分から時分まで</v>
      </c>
    </row>
    <row r="30" spans="2:3">
      <c r="B30" s="410" t="s">
        <v>758</v>
      </c>
      <c r="C30" s="305"/>
    </row>
    <row r="31" spans="2:3">
      <c r="B31" s="410" t="s">
        <v>759</v>
      </c>
      <c r="C31" s="305">
        <f>事業計画１!E54</f>
        <v>0</v>
      </c>
    </row>
    <row r="32" spans="2:3">
      <c r="B32" s="410" t="s">
        <v>760</v>
      </c>
      <c r="C32" s="587">
        <f>事業計画１!T54</f>
        <v>0</v>
      </c>
    </row>
    <row r="33" spans="2:3">
      <c r="B33" s="410" t="s">
        <v>761</v>
      </c>
      <c r="C33" s="587">
        <f>事業計画１!T50</f>
        <v>0</v>
      </c>
    </row>
    <row r="34" spans="2:3">
      <c r="B34" s="410" t="s">
        <v>762</v>
      </c>
      <c r="C34" s="305">
        <f>事業計画１!J96</f>
        <v>0</v>
      </c>
    </row>
    <row r="35" spans="2:3">
      <c r="B35" s="410" t="s">
        <v>763</v>
      </c>
      <c r="C35" s="305"/>
    </row>
    <row r="36" spans="2:3">
      <c r="B36" s="410" t="s">
        <v>764</v>
      </c>
      <c r="C36" s="305"/>
    </row>
    <row r="37" spans="2:3">
      <c r="B37" s="410" t="s">
        <v>765</v>
      </c>
      <c r="C37" s="305">
        <f>事業計画１!T53</f>
        <v>0</v>
      </c>
    </row>
    <row r="38" spans="2:3">
      <c r="B38" s="410" t="s">
        <v>766</v>
      </c>
      <c r="C38" s="305"/>
    </row>
    <row r="39" spans="2:3">
      <c r="B39" s="410" t="s">
        <v>767</v>
      </c>
      <c r="C39" s="305"/>
    </row>
    <row r="40" spans="2:3">
      <c r="B40" s="410" t="s">
        <v>768</v>
      </c>
      <c r="C40" s="305"/>
    </row>
    <row r="41" spans="2:3">
      <c r="B41" s="410" t="s">
        <v>769</v>
      </c>
      <c r="C41" s="305"/>
    </row>
    <row r="42" spans="2:3">
      <c r="B42" s="410" t="s">
        <v>770</v>
      </c>
      <c r="C42" s="305"/>
    </row>
    <row r="43" spans="2:3">
      <c r="B43" s="410" t="s">
        <v>771</v>
      </c>
      <c r="C43" s="305"/>
    </row>
    <row r="44" spans="2:3">
      <c r="B44" s="410" t="s">
        <v>772</v>
      </c>
      <c r="C44" s="305"/>
    </row>
    <row r="45" spans="2:3">
      <c r="B45" s="410" t="s">
        <v>773</v>
      </c>
      <c r="C45" s="305" t="str">
        <f>事業計画１!E4</f>
        <v>区</v>
      </c>
    </row>
    <row r="46" spans="2:3">
      <c r="B46" s="410" t="s">
        <v>774</v>
      </c>
      <c r="C46" s="305">
        <f>事業計画１!J4</f>
        <v>0</v>
      </c>
    </row>
    <row r="47" spans="2:3">
      <c r="B47" s="410" t="s">
        <v>775</v>
      </c>
      <c r="C47" s="305" t="str">
        <f>事業計画１!E8&amp;事業計画１!H8&amp;事業計画１!I8&amp;事業計画１!L8</f>
        <v>線駅</v>
      </c>
    </row>
    <row r="48" spans="2:3">
      <c r="B48" s="410" t="s">
        <v>776</v>
      </c>
      <c r="C48" s="305">
        <f>事業計画１!E57</f>
        <v>0</v>
      </c>
    </row>
    <row r="49" spans="2:3">
      <c r="B49" s="410" t="s">
        <v>777</v>
      </c>
      <c r="C49" s="305">
        <f>事業計画１!G57</f>
        <v>0</v>
      </c>
    </row>
    <row r="50" spans="2:3">
      <c r="B50" s="410" t="s">
        <v>778</v>
      </c>
      <c r="C50" s="305">
        <f>事業計画１!I57</f>
        <v>0</v>
      </c>
    </row>
    <row r="51" spans="2:3">
      <c r="B51" s="410" t="s">
        <v>779</v>
      </c>
      <c r="C51" s="305">
        <f>SUM(C48:C50)</f>
        <v>0</v>
      </c>
    </row>
    <row r="52" spans="2:3">
      <c r="B52" s="410" t="s">
        <v>780</v>
      </c>
      <c r="C52" s="409">
        <f>事業計画１!S76</f>
        <v>0</v>
      </c>
    </row>
    <row r="53" spans="2:3">
      <c r="B53" s="410" t="s">
        <v>781</v>
      </c>
      <c r="C53" s="409">
        <f>事業計画１!S77</f>
        <v>0</v>
      </c>
    </row>
    <row r="54" spans="2:3">
      <c r="B54" s="410" t="s">
        <v>782</v>
      </c>
      <c r="C54" s="409">
        <f>事業計画１!S78</f>
        <v>0</v>
      </c>
    </row>
    <row r="55" spans="2:3">
      <c r="B55" s="410" t="s">
        <v>783</v>
      </c>
      <c r="C55" s="305"/>
    </row>
    <row r="56" spans="2:3">
      <c r="B56" s="410" t="s">
        <v>784</v>
      </c>
      <c r="C56" s="305">
        <f>事業計画１!E63</f>
        <v>0</v>
      </c>
    </row>
    <row r="57" spans="2:3">
      <c r="B57" s="410" t="s">
        <v>785</v>
      </c>
      <c r="C57" s="305">
        <f>事業計画１!J67</f>
        <v>0</v>
      </c>
    </row>
    <row r="58" spans="2:3">
      <c r="B58" s="410" t="s">
        <v>786</v>
      </c>
      <c r="C58" s="305">
        <f>事業計画１!K68</f>
        <v>0</v>
      </c>
    </row>
    <row r="59" spans="2:3">
      <c r="B59" s="410" t="s">
        <v>806</v>
      </c>
      <c r="C59" s="305">
        <f>'事業計画４～８'!B3</f>
        <v>0</v>
      </c>
    </row>
    <row r="60" spans="2:3">
      <c r="B60" s="410" t="s">
        <v>787</v>
      </c>
      <c r="C60" s="305">
        <f>'事業計画４～８'!C5:D5</f>
        <v>0</v>
      </c>
    </row>
    <row r="61" spans="2:3">
      <c r="B61" s="410" t="s">
        <v>788</v>
      </c>
      <c r="C61" s="305"/>
    </row>
    <row r="62" spans="2:3">
      <c r="B62" s="410" t="s">
        <v>789</v>
      </c>
      <c r="C62" s="305"/>
    </row>
    <row r="63" spans="2:3">
      <c r="B63" s="410" t="s">
        <v>790</v>
      </c>
      <c r="C63" s="305">
        <f>'事業計画４～８'!AE24</f>
        <v>1</v>
      </c>
    </row>
    <row r="64" spans="2:3">
      <c r="B64" s="410" t="s">
        <v>791</v>
      </c>
      <c r="C64" s="305">
        <f>'事業計画４～８'!F27</f>
        <v>0</v>
      </c>
    </row>
    <row r="65" spans="2:3">
      <c r="B65" s="439"/>
      <c r="C65" s="439"/>
    </row>
    <row r="66" spans="2:3">
      <c r="B66" s="410" t="s">
        <v>792</v>
      </c>
      <c r="C66" s="305">
        <f>'事前協議書（頭紙）小規模'!Q34</f>
        <v>0</v>
      </c>
    </row>
    <row r="67" spans="2:3">
      <c r="B67" s="410" t="s">
        <v>856</v>
      </c>
      <c r="C67" s="305">
        <f>'事前協議書（頭紙）小規模'!G35</f>
        <v>0</v>
      </c>
    </row>
    <row r="68" spans="2:3">
      <c r="B68" s="440" t="s">
        <v>857</v>
      </c>
      <c r="C68" s="305">
        <f>'事前協議書（頭紙）小規模'!G36</f>
        <v>0</v>
      </c>
    </row>
    <row r="69" spans="2:3">
      <c r="B69" s="441"/>
      <c r="C69" s="442"/>
    </row>
    <row r="70" spans="2:3">
      <c r="B70" s="411" t="s">
        <v>793</v>
      </c>
      <c r="C70" s="305">
        <f>事業計画10!H33+事業計画10!H34</f>
        <v>0</v>
      </c>
    </row>
    <row r="71" spans="2:3">
      <c r="B71" s="411" t="s">
        <v>794</v>
      </c>
      <c r="C71" s="305">
        <f>事業計画10!H35</f>
        <v>0</v>
      </c>
    </row>
    <row r="72" spans="2:3">
      <c r="B72" s="411" t="s">
        <v>795</v>
      </c>
      <c r="C72" s="305">
        <f>事業計画10!H37</f>
        <v>0</v>
      </c>
    </row>
    <row r="73" spans="2:3">
      <c r="B73" s="411" t="s">
        <v>124</v>
      </c>
      <c r="C73" s="305">
        <f>事業計画10!H38</f>
        <v>0</v>
      </c>
    </row>
    <row r="74" spans="2:3">
      <c r="B74" s="354"/>
      <c r="C74" s="354"/>
    </row>
    <row r="75" spans="2:3">
      <c r="B75" s="411" t="s">
        <v>796</v>
      </c>
      <c r="C75" s="305" t="str">
        <f>'事前協議書（頭紙）小規模'!P2&amp;'事前協議書（頭紙）小規模'!R2&amp;'事前協議書（頭紙）小規模'!S2&amp;'事前協議書（頭紙）小規模'!T2&amp;'事前協議書（頭紙）小規模'!U2&amp;'事前協議書（頭紙）小規模'!V2&amp;'事前協議書（頭紙）小規模'!W2</f>
        <v>令和年月日</v>
      </c>
    </row>
    <row r="76" spans="2:3">
      <c r="B76" s="354"/>
      <c r="C76" s="354"/>
    </row>
    <row r="77" spans="2:3">
      <c r="B77" s="410" t="s">
        <v>74</v>
      </c>
      <c r="C77" s="305">
        <f>事業計画１!K28</f>
        <v>0</v>
      </c>
    </row>
    <row r="78" spans="2:3">
      <c r="B78" s="410" t="s">
        <v>75</v>
      </c>
      <c r="C78" s="305">
        <f>事業計画１!K29</f>
        <v>0</v>
      </c>
    </row>
    <row r="79" spans="2:3">
      <c r="B79" s="410" t="s">
        <v>76</v>
      </c>
      <c r="C79" s="305">
        <f>事業計画１!K33</f>
        <v>0</v>
      </c>
    </row>
    <row r="80" spans="2:3">
      <c r="B80" s="410" t="s">
        <v>78</v>
      </c>
      <c r="C80" s="305">
        <f>事業計画１!K35</f>
        <v>0</v>
      </c>
    </row>
    <row r="81" spans="2:3">
      <c r="B81" s="410" t="s">
        <v>79</v>
      </c>
      <c r="C81" s="305">
        <f>事業計画１!K42</f>
        <v>0</v>
      </c>
    </row>
    <row r="82" spans="2:3">
      <c r="B82" s="410" t="s">
        <v>797</v>
      </c>
      <c r="C82" s="305">
        <f>事業計画１!K44</f>
        <v>0</v>
      </c>
    </row>
    <row r="83" spans="2:3">
      <c r="B83" s="354"/>
      <c r="C83" s="354"/>
    </row>
    <row r="84" spans="2:3">
      <c r="B84" s="412" t="s">
        <v>798</v>
      </c>
      <c r="C84" s="305">
        <f>別紙２!K43</f>
        <v>0</v>
      </c>
    </row>
    <row r="85" spans="2:3">
      <c r="B85" s="412" t="s">
        <v>799</v>
      </c>
      <c r="C85" s="305">
        <f>別紙２!N43</f>
        <v>0</v>
      </c>
    </row>
    <row r="86" spans="2:3">
      <c r="B86" s="412" t="s">
        <v>800</v>
      </c>
      <c r="C86" s="305">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2023-05-16T08:33:39Z</cp:lastPrinted>
  <dcterms:created xsi:type="dcterms:W3CDTF">2018-11-19T06:42:03Z</dcterms:created>
  <dcterms:modified xsi:type="dcterms:W3CDTF">2023-07-04T04:52:24Z</dcterms:modified>
</cp:coreProperties>
</file>