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s\選挙管理委員会事務局\03選挙課\share\120_選挙事務関係書類\170_選挙のあゆみ\あゆみ32集\13_オープンデータ\Excel\"/>
    </mc:Choice>
  </mc:AlternateContent>
  <bookViews>
    <workbookView xWindow="-105" yWindow="-105" windowWidth="23250" windowHeight="12570" tabRatio="791"/>
  </bookViews>
  <sheets>
    <sheet name="3(1)ア" sheetId="1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34" i="11" l="1"/>
  <c r="I30" i="11"/>
  <c r="I35" i="11"/>
  <c r="G20" i="11"/>
  <c r="D20" i="11"/>
  <c r="D19" i="11"/>
  <c r="B35" i="11" l="1"/>
  <c r="R18" i="11" l="1"/>
  <c r="E34" i="11"/>
  <c r="X37" i="11" l="1"/>
  <c r="W37" i="11"/>
  <c r="U37" i="11"/>
  <c r="T37" i="11"/>
  <c r="S37" i="11"/>
  <c r="P37" i="11"/>
  <c r="M37" i="11"/>
  <c r="J37" i="11"/>
  <c r="G37" i="11"/>
  <c r="D37" i="11"/>
  <c r="X36" i="11"/>
  <c r="W36" i="11"/>
  <c r="U36" i="11"/>
  <c r="T36" i="11"/>
  <c r="S36" i="11"/>
  <c r="P36" i="11"/>
  <c r="M36" i="11"/>
  <c r="J36" i="11"/>
  <c r="G36" i="11"/>
  <c r="D36" i="11"/>
  <c r="R35" i="11"/>
  <c r="Q35" i="11"/>
  <c r="O35" i="11"/>
  <c r="N35" i="11"/>
  <c r="L35" i="11"/>
  <c r="K35" i="11"/>
  <c r="H35" i="11"/>
  <c r="F35" i="11"/>
  <c r="E35" i="11"/>
  <c r="C35" i="11"/>
  <c r="R34" i="11"/>
  <c r="Q34" i="11"/>
  <c r="O34" i="11"/>
  <c r="N34" i="11"/>
  <c r="L34" i="11"/>
  <c r="K34" i="11"/>
  <c r="H34" i="11"/>
  <c r="J34" i="11" s="1"/>
  <c r="F34" i="11"/>
  <c r="G34" i="11" s="1"/>
  <c r="C34" i="11"/>
  <c r="B34" i="11"/>
  <c r="X33" i="11"/>
  <c r="W33" i="11"/>
  <c r="U33" i="11"/>
  <c r="T33" i="11"/>
  <c r="S33" i="11"/>
  <c r="P33" i="11"/>
  <c r="M33" i="11"/>
  <c r="J33" i="11"/>
  <c r="G33" i="11"/>
  <c r="D33" i="11"/>
  <c r="X32" i="11"/>
  <c r="W32" i="11"/>
  <c r="U32" i="11"/>
  <c r="T32" i="11"/>
  <c r="S32" i="11"/>
  <c r="P32" i="11"/>
  <c r="M32" i="11"/>
  <c r="J32" i="11"/>
  <c r="G32" i="11"/>
  <c r="D32" i="11"/>
  <c r="X31" i="11"/>
  <c r="W31" i="11"/>
  <c r="U31" i="11"/>
  <c r="T31" i="11"/>
  <c r="S31" i="11"/>
  <c r="P31" i="11"/>
  <c r="M31" i="11"/>
  <c r="J31" i="11"/>
  <c r="G31" i="11"/>
  <c r="D31" i="11"/>
  <c r="R30" i="11"/>
  <c r="Q30" i="11"/>
  <c r="O30" i="11"/>
  <c r="N30" i="11"/>
  <c r="L30" i="11"/>
  <c r="K30" i="11"/>
  <c r="H30" i="11"/>
  <c r="F30" i="11"/>
  <c r="E30" i="11"/>
  <c r="C30" i="11"/>
  <c r="B30" i="11"/>
  <c r="X29" i="11"/>
  <c r="W29" i="11"/>
  <c r="U29" i="11"/>
  <c r="T29" i="11"/>
  <c r="S29" i="11"/>
  <c r="P29" i="11"/>
  <c r="M29" i="11"/>
  <c r="J29" i="11"/>
  <c r="G29" i="11"/>
  <c r="D29" i="11"/>
  <c r="X28" i="11"/>
  <c r="W28" i="11"/>
  <c r="U28" i="11"/>
  <c r="T28" i="11"/>
  <c r="S28" i="11"/>
  <c r="P28" i="11"/>
  <c r="M28" i="11"/>
  <c r="J28" i="11"/>
  <c r="G28" i="11"/>
  <c r="D28" i="11"/>
  <c r="R27" i="11"/>
  <c r="Q27" i="11"/>
  <c r="O27" i="11"/>
  <c r="N27" i="11"/>
  <c r="L27" i="11"/>
  <c r="K27" i="11"/>
  <c r="I27" i="11"/>
  <c r="H27" i="11"/>
  <c r="F27" i="11"/>
  <c r="E27" i="11"/>
  <c r="C27" i="11"/>
  <c r="B27" i="11"/>
  <c r="X26" i="11"/>
  <c r="W26" i="11"/>
  <c r="U26" i="11"/>
  <c r="T26" i="11"/>
  <c r="S26" i="11"/>
  <c r="P26" i="11"/>
  <c r="M26" i="11"/>
  <c r="J26" i="11"/>
  <c r="G26" i="11"/>
  <c r="D26" i="11"/>
  <c r="X25" i="11"/>
  <c r="W25" i="11"/>
  <c r="U25" i="11"/>
  <c r="T25" i="11"/>
  <c r="S25" i="11"/>
  <c r="P25" i="11"/>
  <c r="M25" i="11"/>
  <c r="J25" i="11"/>
  <c r="G25" i="11"/>
  <c r="D25" i="11"/>
  <c r="R24" i="11"/>
  <c r="Q24" i="11"/>
  <c r="O24" i="11"/>
  <c r="N24" i="11"/>
  <c r="L24" i="11"/>
  <c r="K24" i="11"/>
  <c r="I24" i="11"/>
  <c r="H24" i="11"/>
  <c r="F24" i="11"/>
  <c r="E24" i="11"/>
  <c r="C24" i="11"/>
  <c r="B24" i="11"/>
  <c r="X23" i="11"/>
  <c r="W23" i="11"/>
  <c r="U23" i="11"/>
  <c r="T23" i="11"/>
  <c r="S23" i="11"/>
  <c r="P23" i="11"/>
  <c r="M23" i="11"/>
  <c r="J23" i="11"/>
  <c r="G23" i="11"/>
  <c r="D23" i="11"/>
  <c r="X22" i="11"/>
  <c r="W22" i="11"/>
  <c r="U22" i="11"/>
  <c r="T22" i="11"/>
  <c r="S22" i="11"/>
  <c r="P22" i="11"/>
  <c r="M22" i="11"/>
  <c r="J22" i="11"/>
  <c r="G22" i="11"/>
  <c r="D22" i="11"/>
  <c r="X21" i="11"/>
  <c r="W21" i="11"/>
  <c r="U21" i="11"/>
  <c r="T21" i="11"/>
  <c r="S21" i="11"/>
  <c r="P21" i="11"/>
  <c r="M21" i="11"/>
  <c r="J21" i="11"/>
  <c r="G21" i="11"/>
  <c r="D21" i="11"/>
  <c r="X20" i="11"/>
  <c r="W20" i="11"/>
  <c r="U20" i="11"/>
  <c r="T20" i="11"/>
  <c r="S20" i="11"/>
  <c r="P20" i="11"/>
  <c r="M20" i="11"/>
  <c r="J20" i="11"/>
  <c r="X19" i="11"/>
  <c r="W19" i="11"/>
  <c r="U19" i="11"/>
  <c r="T19" i="11"/>
  <c r="S19" i="11"/>
  <c r="P19" i="11"/>
  <c r="M19" i="11"/>
  <c r="J19" i="11"/>
  <c r="G19" i="11"/>
  <c r="Q18" i="11"/>
  <c r="O18" i="11"/>
  <c r="N18" i="11"/>
  <c r="L18" i="11"/>
  <c r="K18" i="11"/>
  <c r="I18" i="11"/>
  <c r="H18" i="11"/>
  <c r="F18" i="11"/>
  <c r="E18" i="11"/>
  <c r="C18" i="11"/>
  <c r="B18" i="11"/>
  <c r="X17" i="11"/>
  <c r="W17" i="11"/>
  <c r="U17" i="11"/>
  <c r="T17" i="11"/>
  <c r="S17" i="11"/>
  <c r="P17" i="11"/>
  <c r="M17" i="11"/>
  <c r="J17" i="11"/>
  <c r="G17" i="11"/>
  <c r="D17" i="11"/>
  <c r="X16" i="11"/>
  <c r="W16" i="11"/>
  <c r="U16" i="11"/>
  <c r="T16" i="11"/>
  <c r="S16" i="11"/>
  <c r="P16" i="11"/>
  <c r="M16" i="11"/>
  <c r="J16" i="11"/>
  <c r="G16" i="11"/>
  <c r="D16" i="11"/>
  <c r="R15" i="11"/>
  <c r="Q15" i="11"/>
  <c r="O15" i="11"/>
  <c r="N15" i="11"/>
  <c r="L15" i="11"/>
  <c r="K15" i="11"/>
  <c r="I15" i="11"/>
  <c r="H15" i="11"/>
  <c r="F15" i="11"/>
  <c r="E15" i="11"/>
  <c r="C15" i="11"/>
  <c r="B15" i="11"/>
  <c r="X14" i="11"/>
  <c r="W14" i="11"/>
  <c r="U14" i="11"/>
  <c r="T14" i="11"/>
  <c r="S14" i="11"/>
  <c r="P14" i="11"/>
  <c r="M14" i="11"/>
  <c r="J14" i="11"/>
  <c r="G14" i="11"/>
  <c r="D14" i="11"/>
  <c r="X13" i="11"/>
  <c r="W13" i="11"/>
  <c r="U13" i="11"/>
  <c r="T13" i="11"/>
  <c r="S13" i="11"/>
  <c r="P13" i="11"/>
  <c r="M13" i="11"/>
  <c r="J13" i="11"/>
  <c r="G13" i="11"/>
  <c r="D13" i="11"/>
  <c r="X12" i="11"/>
  <c r="W12" i="11"/>
  <c r="U12" i="11"/>
  <c r="T12" i="11"/>
  <c r="S12" i="11"/>
  <c r="P12" i="11"/>
  <c r="M12" i="11"/>
  <c r="J12" i="11"/>
  <c r="G12" i="11"/>
  <c r="D12" i="11"/>
  <c r="R11" i="11"/>
  <c r="Q11" i="11"/>
  <c r="O11" i="11"/>
  <c r="N11" i="11"/>
  <c r="L11" i="11"/>
  <c r="K11" i="11"/>
  <c r="I11" i="11"/>
  <c r="H11" i="11"/>
  <c r="F11" i="11"/>
  <c r="E11" i="11"/>
  <c r="C11" i="11"/>
  <c r="B11" i="11"/>
  <c r="X10" i="11"/>
  <c r="W10" i="11"/>
  <c r="U10" i="11"/>
  <c r="T10" i="11"/>
  <c r="S10" i="11"/>
  <c r="P10" i="11"/>
  <c r="M10" i="11"/>
  <c r="J10" i="11"/>
  <c r="G10" i="11"/>
  <c r="D10" i="11"/>
  <c r="X9" i="11"/>
  <c r="W9" i="11"/>
  <c r="U9" i="11"/>
  <c r="T9" i="11"/>
  <c r="S9" i="11"/>
  <c r="P9" i="11"/>
  <c r="M9" i="11"/>
  <c r="J9" i="11"/>
  <c r="G9" i="11"/>
  <c r="D9" i="11"/>
  <c r="X8" i="11"/>
  <c r="W8" i="11"/>
  <c r="U8" i="11"/>
  <c r="T8" i="11"/>
  <c r="S8" i="11"/>
  <c r="P8" i="11"/>
  <c r="M8" i="11"/>
  <c r="J8" i="11"/>
  <c r="G8" i="11"/>
  <c r="D8" i="11"/>
  <c r="D34" i="11" l="1"/>
  <c r="S34" i="11"/>
  <c r="M34" i="11"/>
  <c r="U27" i="11"/>
  <c r="G24" i="11"/>
  <c r="G30" i="11"/>
  <c r="P34" i="11"/>
  <c r="U24" i="11"/>
  <c r="X11" i="11"/>
  <c r="D30" i="11"/>
  <c r="G18" i="11"/>
  <c r="V25" i="11"/>
  <c r="J35" i="11"/>
  <c r="G15" i="11"/>
  <c r="Y33" i="11"/>
  <c r="X18" i="11"/>
  <c r="S15" i="11"/>
  <c r="Y17" i="11"/>
  <c r="Y19" i="11"/>
  <c r="Y8" i="11"/>
  <c r="V31" i="11"/>
  <c r="V19" i="11"/>
  <c r="V22" i="11"/>
  <c r="P30" i="11"/>
  <c r="V28" i="11"/>
  <c r="T15" i="11"/>
  <c r="V36" i="11"/>
  <c r="Y31" i="11"/>
  <c r="W34" i="11"/>
  <c r="S27" i="11"/>
  <c r="Y25" i="11"/>
  <c r="W24" i="11"/>
  <c r="V26" i="11"/>
  <c r="V23" i="11"/>
  <c r="V21" i="11"/>
  <c r="W35" i="11"/>
  <c r="T11" i="11"/>
  <c r="Y14" i="11"/>
  <c r="X35" i="11"/>
  <c r="V16" i="11"/>
  <c r="J18" i="11"/>
  <c r="V10" i="11"/>
  <c r="V8" i="11"/>
  <c r="X15" i="11"/>
  <c r="Y23" i="11"/>
  <c r="X24" i="11"/>
  <c r="U30" i="11"/>
  <c r="Y9" i="11"/>
  <c r="V29" i="11"/>
  <c r="W30" i="11"/>
  <c r="V32" i="11"/>
  <c r="D11" i="11"/>
  <c r="U11" i="11"/>
  <c r="V12" i="11"/>
  <c r="V13" i="11"/>
  <c r="Y29" i="11"/>
  <c r="X30" i="11"/>
  <c r="M15" i="11"/>
  <c r="M18" i="11"/>
  <c r="M27" i="11"/>
  <c r="V33" i="11"/>
  <c r="X34" i="11"/>
  <c r="P24" i="11"/>
  <c r="P27" i="11"/>
  <c r="D35" i="11"/>
  <c r="J11" i="11"/>
  <c r="V14" i="11"/>
  <c r="Y16" i="11"/>
  <c r="P35" i="11"/>
  <c r="Y37" i="11"/>
  <c r="M11" i="11"/>
  <c r="G35" i="11"/>
  <c r="V37" i="11"/>
  <c r="V20" i="11"/>
  <c r="V9" i="11"/>
  <c r="Y13" i="11"/>
  <c r="V17" i="11"/>
  <c r="T18" i="11"/>
  <c r="Y21" i="11"/>
  <c r="J24" i="11"/>
  <c r="T24" i="11"/>
  <c r="D27" i="11"/>
  <c r="J30" i="11"/>
  <c r="T30" i="11"/>
  <c r="D15" i="11"/>
  <c r="P18" i="11"/>
  <c r="Y22" i="11"/>
  <c r="M24" i="11"/>
  <c r="Y26" i="11"/>
  <c r="G27" i="11"/>
  <c r="W27" i="11"/>
  <c r="Y28" i="11"/>
  <c r="M30" i="11"/>
  <c r="Y32" i="11"/>
  <c r="T34" i="11"/>
  <c r="M35" i="11"/>
  <c r="W15" i="11"/>
  <c r="P11" i="11"/>
  <c r="S18" i="11"/>
  <c r="X27" i="11"/>
  <c r="U34" i="11"/>
  <c r="T35" i="11"/>
  <c r="Y10" i="11"/>
  <c r="G11" i="11"/>
  <c r="W11" i="11"/>
  <c r="Y12" i="11"/>
  <c r="U15" i="11"/>
  <c r="W18" i="11"/>
  <c r="Y20" i="11"/>
  <c r="D24" i="11"/>
  <c r="J27" i="11"/>
  <c r="T27" i="11"/>
  <c r="S35" i="11"/>
  <c r="Y36" i="11"/>
  <c r="S11" i="11"/>
  <c r="J15" i="11"/>
  <c r="D18" i="11"/>
  <c r="S24" i="11"/>
  <c r="S30" i="11"/>
  <c r="P15" i="11"/>
  <c r="U35" i="11"/>
  <c r="U18" i="11"/>
  <c r="V35" i="11" l="1"/>
  <c r="Y15" i="11"/>
  <c r="Y34" i="11"/>
  <c r="Y11" i="11"/>
  <c r="V30" i="11"/>
  <c r="Y30" i="11"/>
  <c r="Y27" i="11"/>
  <c r="V27" i="11"/>
  <c r="V24" i="11"/>
  <c r="Y24" i="11"/>
  <c r="V18" i="11"/>
  <c r="Y35" i="11"/>
  <c r="V15" i="11"/>
  <c r="Y18" i="11"/>
  <c r="V11" i="11"/>
  <c r="V34" i="11"/>
</calcChain>
</file>

<file path=xl/sharedStrings.xml><?xml version="1.0" encoding="utf-8"?>
<sst xmlns="http://schemas.openxmlformats.org/spreadsheetml/2006/main" count="73" uniqueCount="48">
  <si>
    <t>（１）　投票に関する調</t>
    <rPh sb="4" eb="6">
      <t>トウヒョウ</t>
    </rPh>
    <rPh sb="7" eb="8">
      <t>カン</t>
    </rPh>
    <rPh sb="10" eb="11">
      <t>シラベ</t>
    </rPh>
    <phoneticPr fontId="2"/>
  </si>
  <si>
    <t>当日有権者数</t>
    <rPh sb="0" eb="2">
      <t>トウジツ</t>
    </rPh>
    <rPh sb="2" eb="5">
      <t>ユウケンシャ</t>
    </rPh>
    <rPh sb="5" eb="6">
      <t>スウ</t>
    </rPh>
    <phoneticPr fontId="2"/>
  </si>
  <si>
    <t>投票者数</t>
    <rPh sb="0" eb="3">
      <t>トウヒョウシャ</t>
    </rPh>
    <rPh sb="3" eb="4">
      <t>スウ</t>
    </rPh>
    <phoneticPr fontId="2"/>
  </si>
  <si>
    <t>投票率（％）</t>
    <rPh sb="0" eb="3">
      <t>トウヒョウリツ</t>
    </rPh>
    <phoneticPr fontId="2"/>
  </si>
  <si>
    <t>男</t>
    <rPh sb="0" eb="1">
      <t>オトコ</t>
    </rPh>
    <phoneticPr fontId="3"/>
  </si>
  <si>
    <t>女</t>
    <rPh sb="0" eb="1">
      <t>オンナ</t>
    </rPh>
    <phoneticPr fontId="3"/>
  </si>
  <si>
    <t>計</t>
    <rPh sb="0" eb="1">
      <t>ケイ</t>
    </rPh>
    <phoneticPr fontId="3"/>
  </si>
  <si>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</si>
  <si>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</si>
  <si>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</si>
  <si>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鶴見区　　　　</t>
    <rPh sb="0" eb="3">
      <t>ツルミク</t>
    </rPh>
    <phoneticPr fontId="3"/>
  </si>
  <si>
    <t>神奈川区</t>
    <rPh sb="0" eb="3">
      <t>カナガワ</t>
    </rPh>
    <rPh sb="3" eb="4">
      <t>ク</t>
    </rPh>
    <phoneticPr fontId="3"/>
  </si>
  <si>
    <t>西区</t>
    <rPh sb="0" eb="2">
      <t>ニシク</t>
    </rPh>
    <phoneticPr fontId="3"/>
  </si>
  <si>
    <t>中区</t>
    <rPh sb="0" eb="2">
      <t>ナカク</t>
    </rPh>
    <phoneticPr fontId="3"/>
  </si>
  <si>
    <t>南区</t>
    <rPh sb="0" eb="2">
      <t>ミナミク</t>
    </rPh>
    <phoneticPr fontId="3"/>
  </si>
  <si>
    <t>港南区</t>
    <rPh sb="0" eb="3">
      <t>コウナンク</t>
    </rPh>
    <phoneticPr fontId="3"/>
  </si>
  <si>
    <t>保土ケ谷区</t>
    <rPh sb="0" eb="5">
      <t>ホドガヤク</t>
    </rPh>
    <phoneticPr fontId="3"/>
  </si>
  <si>
    <t>旭区</t>
    <rPh sb="0" eb="2">
      <t>アサヒク</t>
    </rPh>
    <phoneticPr fontId="3"/>
  </si>
  <si>
    <t>磯子区</t>
    <rPh sb="0" eb="3">
      <t>イソゴク</t>
    </rPh>
    <phoneticPr fontId="3"/>
  </si>
  <si>
    <t>金沢区</t>
    <rPh sb="0" eb="3">
      <t>カナザワク</t>
    </rPh>
    <phoneticPr fontId="3"/>
  </si>
  <si>
    <t>港北区</t>
    <rPh sb="0" eb="3">
      <t>コウホクク</t>
    </rPh>
    <phoneticPr fontId="3"/>
  </si>
  <si>
    <t>緑区</t>
    <rPh sb="0" eb="2">
      <t>ミドリク</t>
    </rPh>
    <phoneticPr fontId="3"/>
  </si>
  <si>
    <t>青葉区</t>
    <rPh sb="0" eb="3">
      <t>アオバク</t>
    </rPh>
    <phoneticPr fontId="3"/>
  </si>
  <si>
    <t>戸塚区</t>
    <rPh sb="0" eb="3">
      <t>トツカク</t>
    </rPh>
    <phoneticPr fontId="3"/>
  </si>
  <si>
    <t>栄区</t>
    <rPh sb="0" eb="2">
      <t>サカエク</t>
    </rPh>
    <phoneticPr fontId="3"/>
  </si>
  <si>
    <t>泉区</t>
    <rPh sb="0" eb="2">
      <t>イズミク</t>
    </rPh>
    <phoneticPr fontId="3"/>
  </si>
  <si>
    <t>瀬谷区</t>
    <rPh sb="0" eb="3">
      <t>セヤク</t>
    </rPh>
    <phoneticPr fontId="3"/>
  </si>
  <si>
    <t>横浜市計</t>
    <rPh sb="0" eb="3">
      <t>ヨコハマシ</t>
    </rPh>
    <rPh sb="3" eb="4">
      <t>ケイ</t>
    </rPh>
    <phoneticPr fontId="3"/>
  </si>
  <si>
    <t>神奈川県計</t>
    <rPh sb="0" eb="4">
      <t>カナガワケン</t>
    </rPh>
    <rPh sb="4" eb="5">
      <t>ケイ</t>
    </rPh>
    <phoneticPr fontId="3"/>
  </si>
  <si>
    <t>全国計</t>
    <rPh sb="0" eb="2">
      <t>ゼンコク</t>
    </rPh>
    <rPh sb="2" eb="3">
      <t>ケイ</t>
    </rPh>
    <phoneticPr fontId="2"/>
  </si>
  <si>
    <t>第１区計</t>
    <rPh sb="0" eb="1">
      <t>ダイ</t>
    </rPh>
    <rPh sb="2" eb="3">
      <t>ク</t>
    </rPh>
    <rPh sb="3" eb="4">
      <t>ケイ</t>
    </rPh>
    <phoneticPr fontId="2"/>
  </si>
  <si>
    <t>第２区計</t>
    <rPh sb="0" eb="1">
      <t>ダイ</t>
    </rPh>
    <rPh sb="2" eb="3">
      <t>ク</t>
    </rPh>
    <rPh sb="3" eb="4">
      <t>ケイ</t>
    </rPh>
    <phoneticPr fontId="2"/>
  </si>
  <si>
    <t>第３区計</t>
    <rPh sb="0" eb="1">
      <t>ダイ</t>
    </rPh>
    <rPh sb="2" eb="3">
      <t>ク</t>
    </rPh>
    <rPh sb="3" eb="4">
      <t>ケイ</t>
    </rPh>
    <phoneticPr fontId="2"/>
  </si>
  <si>
    <t>第５区計</t>
    <rPh sb="0" eb="1">
      <t>ダイ</t>
    </rPh>
    <rPh sb="2" eb="3">
      <t>ク</t>
    </rPh>
    <rPh sb="3" eb="4">
      <t>ケイ</t>
    </rPh>
    <phoneticPr fontId="2"/>
  </si>
  <si>
    <t>第６区計</t>
    <rPh sb="0" eb="1">
      <t>ダイ</t>
    </rPh>
    <rPh sb="2" eb="3">
      <t>ク</t>
    </rPh>
    <rPh sb="3" eb="4">
      <t>ケイ</t>
    </rPh>
    <phoneticPr fontId="2"/>
  </si>
  <si>
    <t>第７区計</t>
    <rPh sb="0" eb="1">
      <t>ダイ</t>
    </rPh>
    <rPh sb="2" eb="3">
      <t>ク</t>
    </rPh>
    <rPh sb="3" eb="4">
      <t>ケイ</t>
    </rPh>
    <phoneticPr fontId="2"/>
  </si>
  <si>
    <t>第８区計</t>
    <rPh sb="0" eb="1">
      <t>ダイ</t>
    </rPh>
    <rPh sb="2" eb="3">
      <t>ク</t>
    </rPh>
    <rPh sb="3" eb="4">
      <t>ケイ</t>
    </rPh>
    <phoneticPr fontId="2"/>
  </si>
  <si>
    <t>在外選挙人</t>
    <rPh sb="0" eb="2">
      <t>ザイガイ</t>
    </rPh>
    <rPh sb="2" eb="4">
      <t>センキョ</t>
    </rPh>
    <rPh sb="4" eb="5">
      <t>ニン</t>
    </rPh>
    <phoneticPr fontId="3"/>
  </si>
  <si>
    <t>総計　※１</t>
    <rPh sb="0" eb="2">
      <t>ソウケイ</t>
    </rPh>
    <phoneticPr fontId="3"/>
  </si>
  <si>
    <t>第４区計※２</t>
    <rPh sb="0" eb="1">
      <t>ダイ</t>
    </rPh>
    <rPh sb="2" eb="3">
      <t>ク</t>
    </rPh>
    <rPh sb="3" eb="4">
      <t>ケイ</t>
    </rPh>
    <phoneticPr fontId="2"/>
  </si>
  <si>
    <t>令和３年10月18日現在の
選挙人名簿及び在外選挙人名簿登録者数</t>
    <rPh sb="0" eb="2">
      <t>レイワ</t>
    </rPh>
    <rPh sb="3" eb="4">
      <t>ネン</t>
    </rPh>
    <rPh sb="6" eb="7">
      <t>ガツ</t>
    </rPh>
    <rPh sb="9" eb="10">
      <t>トウロクビ</t>
    </rPh>
    <rPh sb="10" eb="12">
      <t>ゲンザイ</t>
    </rPh>
    <rPh sb="14" eb="16">
      <t>センキョ</t>
    </rPh>
    <rPh sb="16" eb="17">
      <t>ニン</t>
    </rPh>
    <rPh sb="17" eb="19">
      <t>メイボ</t>
    </rPh>
    <rPh sb="19" eb="20">
      <t>オヨ</t>
    </rPh>
    <rPh sb="21" eb="23">
      <t>ザイガイ</t>
    </rPh>
    <rPh sb="23" eb="25">
      <t>センキョ</t>
    </rPh>
    <rPh sb="25" eb="26">
      <t>ニン</t>
    </rPh>
    <rPh sb="26" eb="28">
      <t>メイボ</t>
    </rPh>
    <rPh sb="28" eb="30">
      <t>トウロク</t>
    </rPh>
    <rPh sb="30" eb="31">
      <t>シャ</t>
    </rPh>
    <rPh sb="31" eb="32">
      <t>スウ</t>
    </rPh>
    <phoneticPr fontId="3"/>
  </si>
  <si>
    <t>※１　総計＝選挙人+在外選挙人</t>
    <phoneticPr fontId="3"/>
  </si>
  <si>
    <t>都筑区※３</t>
    <rPh sb="0" eb="2">
      <t>ツヅキ</t>
    </rPh>
    <rPh sb="2" eb="3">
      <t>ク</t>
    </rPh>
    <phoneticPr fontId="3"/>
  </si>
  <si>
    <t>　　　　　種別
　　　 性別
区別</t>
    <rPh sb="5" eb="7">
      <t>シュベツ</t>
    </rPh>
    <rPh sb="13" eb="15">
      <t>セイベツ</t>
    </rPh>
    <rPh sb="16" eb="18">
      <t>クベツ</t>
    </rPh>
    <phoneticPr fontId="3"/>
  </si>
  <si>
    <t>３　投 票</t>
    <rPh sb="2" eb="3">
      <t>トウ</t>
    </rPh>
    <rPh sb="4" eb="5">
      <t>ヒョウ</t>
    </rPh>
    <phoneticPr fontId="2"/>
  </si>
  <si>
    <t>ア　小選挙区</t>
    <phoneticPr fontId="3"/>
  </si>
  <si>
    <t>※３　都筑区は神奈川県第７区（第８区の区域を除く）と第８区（荏田東町、荏田東１丁目から４丁目まで、荏田南町、荏田南１丁目から５丁目まで、大丸）に分割されている。</t>
    <rPh sb="15" eb="16">
      <t>ダイ</t>
    </rPh>
    <rPh sb="17" eb="18">
      <t>ク</t>
    </rPh>
    <rPh sb="19" eb="21">
      <t>クイキ</t>
    </rPh>
    <rPh sb="22" eb="23">
      <t>ノゾ</t>
    </rPh>
    <rPh sb="30" eb="32">
      <t>エダ</t>
    </rPh>
    <rPh sb="32" eb="33">
      <t>ヒガシ</t>
    </rPh>
    <rPh sb="33" eb="34">
      <t>マチ</t>
    </rPh>
    <rPh sb="35" eb="37">
      <t>エダ</t>
    </rPh>
    <rPh sb="37" eb="38">
      <t>ヒガシ</t>
    </rPh>
    <rPh sb="39" eb="41">
      <t>チョウメ</t>
    </rPh>
    <rPh sb="44" eb="46">
      <t>チョウメ</t>
    </rPh>
    <rPh sb="49" eb="52">
      <t>エダミナミ</t>
    </rPh>
    <rPh sb="52" eb="53">
      <t>マチ</t>
    </rPh>
    <rPh sb="54" eb="57">
      <t>エダミナミ</t>
    </rPh>
    <rPh sb="58" eb="60">
      <t>チョウメ</t>
    </rPh>
    <rPh sb="63" eb="65">
      <t>チョウメ</t>
    </rPh>
    <rPh sb="68" eb="70">
      <t>ダイマル</t>
    </rPh>
    <phoneticPr fontId="3"/>
  </si>
  <si>
    <t>※２　神奈川県第４区には鎌倉市、逗子市、三浦郡も属する。</t>
    <rPh sb="3" eb="7">
      <t>カナガワケン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</si>
</sst>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#,##0;[Red]#,##0"/>
    <numFmt numFmtId="178" formatCode="#,##0.00;[Red]#,##0.00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16"/>
      <color theme="1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Ｐ明朝"/>
      <family val="1"/>
      <charset val="128"/>
    </font>
    <font>
      <sz val="12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4" fillId="0" borderId="0">
      <alignment vertical="center"/>
    </xf>
  </cellStyleXfs>
  <cellXfs count="72">
    <xf numFmtId="0" fontId="0" fillId="0" borderId="0" xfId="0"/>
    <xf numFmtId="177" fontId="5" fillId="0" borderId="22" xfId="0" applyNumberFormat="1" applyFont="1" applyFill="1" applyBorder="1" applyAlignment="1">
      <alignment vertical="center"/>
    </xf>
    <xf numFmtId="177" fontId="5" fillId="0" borderId="25" xfId="0" applyNumberFormat="1" applyFont="1" applyFill="1" applyBorder="1" applyAlignment="1">
      <alignment vertical="center"/>
    </xf>
    <xf numFmtId="177" fontId="5" fillId="0" borderId="26" xfId="0" applyNumberFormat="1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0" fontId="9" fillId="0" borderId="0" xfId="0" applyFont="1" applyFill="1"/>
    <xf numFmtId="0" fontId="7" fillId="0" borderId="2" xfId="0" applyFont="1" applyFill="1" applyBorder="1" applyAlignment="1" applyProtection="1">
      <alignment horizontal="center" vertical="center"/>
    </xf>
    <xf numFmtId="0" fontId="7" fillId="0" borderId="3" xfId="0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 applyProtection="1">
      <alignment horizontal="center" vertical="center"/>
    </xf>
    <xf numFmtId="0" fontId="7" fillId="0" borderId="4" xfId="0" applyFont="1" applyFill="1" applyBorder="1" applyAlignment="1" applyProtection="1">
      <alignment horizontal="center" vertical="center"/>
    </xf>
    <xf numFmtId="0" fontId="10" fillId="0" borderId="5" xfId="0" applyFont="1" applyFill="1" applyBorder="1" applyAlignment="1">
      <alignment horizontal="distributed" vertical="center"/>
    </xf>
    <xf numFmtId="177" fontId="5" fillId="0" borderId="23" xfId="0" applyNumberFormat="1" applyFont="1" applyFill="1" applyBorder="1" applyAlignment="1">
      <alignment vertical="center"/>
    </xf>
    <xf numFmtId="177" fontId="5" fillId="0" borderId="19" xfId="0" applyNumberFormat="1" applyFont="1" applyFill="1" applyBorder="1" applyAlignment="1">
      <alignment vertical="center"/>
    </xf>
    <xf numFmtId="177" fontId="5" fillId="0" borderId="19" xfId="1" applyNumberFormat="1" applyFont="1" applyFill="1" applyBorder="1" applyAlignment="1">
      <alignment vertical="center"/>
    </xf>
    <xf numFmtId="178" fontId="5" fillId="0" borderId="19" xfId="0" applyNumberFormat="1" applyFont="1" applyFill="1" applyBorder="1" applyAlignment="1">
      <alignment vertical="center"/>
    </xf>
    <xf numFmtId="178" fontId="5" fillId="0" borderId="24" xfId="0" applyNumberFormat="1" applyFont="1" applyFill="1" applyBorder="1" applyAlignment="1">
      <alignment vertical="center"/>
    </xf>
    <xf numFmtId="176" fontId="10" fillId="0" borderId="0" xfId="0" applyNumberFormat="1" applyFont="1" applyFill="1" applyAlignment="1">
      <alignment vertical="center"/>
    </xf>
    <xf numFmtId="0" fontId="10" fillId="0" borderId="0" xfId="0" applyFont="1" applyFill="1" applyAlignment="1">
      <alignment vertical="center"/>
    </xf>
    <xf numFmtId="0" fontId="10" fillId="0" borderId="6" xfId="0" applyFont="1" applyFill="1" applyBorder="1" applyAlignment="1">
      <alignment horizontal="distributed" vertical="center"/>
    </xf>
    <xf numFmtId="177" fontId="5" fillId="0" borderId="26" xfId="1" applyNumberFormat="1" applyFont="1" applyFill="1" applyBorder="1" applyAlignment="1">
      <alignment vertical="center"/>
    </xf>
    <xf numFmtId="178" fontId="5" fillId="0" borderId="25" xfId="0" applyNumberFormat="1" applyFont="1" applyFill="1" applyBorder="1" applyAlignment="1">
      <alignment vertical="center"/>
    </xf>
    <xf numFmtId="178" fontId="5" fillId="0" borderId="26" xfId="0" applyNumberFormat="1" applyFont="1" applyFill="1" applyBorder="1" applyAlignment="1">
      <alignment vertical="center"/>
    </xf>
    <xf numFmtId="178" fontId="5" fillId="0" borderId="27" xfId="0" applyNumberFormat="1" applyFont="1" applyFill="1" applyBorder="1" applyAlignment="1">
      <alignment vertical="center"/>
    </xf>
    <xf numFmtId="0" fontId="11" fillId="0" borderId="6" xfId="0" applyFont="1" applyFill="1" applyBorder="1" applyAlignment="1" applyProtection="1">
      <alignment horizontal="distributed" vertical="center"/>
    </xf>
    <xf numFmtId="177" fontId="5" fillId="0" borderId="28" xfId="0" applyNumberFormat="1" applyFont="1" applyFill="1" applyBorder="1" applyAlignment="1">
      <alignment vertical="center"/>
    </xf>
    <xf numFmtId="178" fontId="5" fillId="0" borderId="28" xfId="0" applyNumberFormat="1" applyFont="1" applyFill="1" applyBorder="1" applyAlignment="1">
      <alignment vertical="center"/>
    </xf>
    <xf numFmtId="178" fontId="5" fillId="0" borderId="29" xfId="0" applyNumberFormat="1" applyFont="1" applyFill="1" applyBorder="1" applyAlignment="1">
      <alignment vertical="center"/>
    </xf>
    <xf numFmtId="176" fontId="11" fillId="0" borderId="0" xfId="0" applyNumberFormat="1" applyFont="1" applyFill="1" applyAlignment="1">
      <alignment vertical="center"/>
    </xf>
    <xf numFmtId="0" fontId="9" fillId="0" borderId="0" xfId="0" applyFont="1" applyFill="1" applyAlignment="1">
      <alignment vertical="center"/>
    </xf>
    <xf numFmtId="177" fontId="5" fillId="0" borderId="30" xfId="0" applyNumberFormat="1" applyFont="1" applyFill="1" applyBorder="1" applyAlignment="1">
      <alignment vertical="center"/>
    </xf>
    <xf numFmtId="177" fontId="5" fillId="0" borderId="23" xfId="1" applyNumberFormat="1" applyFont="1" applyFill="1" applyBorder="1" applyAlignment="1">
      <alignment vertical="center"/>
    </xf>
    <xf numFmtId="178" fontId="5" fillId="0" borderId="23" xfId="0" applyNumberFormat="1" applyFont="1" applyFill="1" applyBorder="1" applyAlignment="1">
      <alignment vertical="center"/>
    </xf>
    <xf numFmtId="177" fontId="5" fillId="0" borderId="28" xfId="1" applyNumberFormat="1" applyFont="1" applyFill="1" applyBorder="1" applyAlignment="1">
      <alignment vertical="center"/>
    </xf>
    <xf numFmtId="0" fontId="12" fillId="0" borderId="6" xfId="0" applyFont="1" applyFill="1" applyBorder="1" applyAlignment="1" applyProtection="1">
      <alignment horizontal="distributed" vertical="center"/>
    </xf>
    <xf numFmtId="0" fontId="11" fillId="0" borderId="7" xfId="0" applyFont="1" applyFill="1" applyBorder="1" applyAlignment="1" applyProtection="1">
      <alignment horizontal="distributed" vertical="center"/>
    </xf>
    <xf numFmtId="177" fontId="5" fillId="0" borderId="31" xfId="0" applyNumberFormat="1" applyFont="1" applyFill="1" applyBorder="1" applyAlignment="1">
      <alignment vertical="center"/>
    </xf>
    <xf numFmtId="177" fontId="5" fillId="0" borderId="32" xfId="0" applyNumberFormat="1" applyFont="1" applyFill="1" applyBorder="1" applyAlignment="1">
      <alignment vertical="center"/>
    </xf>
    <xf numFmtId="178" fontId="5" fillId="0" borderId="32" xfId="0" applyNumberFormat="1" applyFont="1" applyFill="1" applyBorder="1" applyAlignment="1">
      <alignment vertical="center"/>
    </xf>
    <xf numFmtId="0" fontId="7" fillId="0" borderId="6" xfId="0" applyFont="1" applyFill="1" applyBorder="1" applyAlignment="1">
      <alignment horizontal="distributed" vertical="center"/>
    </xf>
    <xf numFmtId="0" fontId="11" fillId="0" borderId="6" xfId="0" applyFont="1" applyFill="1" applyBorder="1" applyAlignment="1">
      <alignment horizontal="distributed" vertical="center"/>
    </xf>
    <xf numFmtId="0" fontId="11" fillId="0" borderId="8" xfId="0" applyFont="1" applyFill="1" applyBorder="1" applyAlignment="1">
      <alignment horizontal="distributed" vertical="center"/>
    </xf>
    <xf numFmtId="177" fontId="5" fillId="0" borderId="8" xfId="0" applyNumberFormat="1" applyFont="1" applyFill="1" applyBorder="1" applyAlignment="1">
      <alignment vertical="center"/>
    </xf>
    <xf numFmtId="177" fontId="5" fillId="0" borderId="33" xfId="0" applyNumberFormat="1" applyFont="1" applyFill="1" applyBorder="1" applyAlignment="1">
      <alignment vertical="center"/>
    </xf>
    <xf numFmtId="177" fontId="5" fillId="0" borderId="34" xfId="0" applyNumberFormat="1" applyFont="1" applyFill="1" applyBorder="1" applyAlignment="1">
      <alignment vertical="center"/>
    </xf>
    <xf numFmtId="178" fontId="5" fillId="0" borderId="34" xfId="0" applyNumberFormat="1" applyFont="1" applyFill="1" applyBorder="1" applyAlignment="1">
      <alignment vertical="center"/>
    </xf>
    <xf numFmtId="178" fontId="5" fillId="0" borderId="33" xfId="0" applyNumberFormat="1" applyFont="1" applyFill="1" applyBorder="1" applyAlignment="1">
      <alignment vertical="center"/>
    </xf>
    <xf numFmtId="178" fontId="5" fillId="0" borderId="35" xfId="0" applyNumberFormat="1" applyFont="1" applyFill="1" applyBorder="1" applyAlignment="1">
      <alignment vertical="center"/>
    </xf>
    <xf numFmtId="0" fontId="11" fillId="0" borderId="0" xfId="0" applyFont="1" applyFill="1" applyAlignment="1">
      <alignment vertical="center"/>
    </xf>
    <xf numFmtId="0" fontId="9" fillId="0" borderId="9" xfId="0" applyFont="1" applyFill="1" applyBorder="1"/>
    <xf numFmtId="0" fontId="6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7" fillId="0" borderId="1" xfId="0" applyFont="1" applyFill="1" applyBorder="1" applyAlignment="1" applyProtection="1">
      <alignment horizontal="center" vertical="center"/>
    </xf>
    <xf numFmtId="0" fontId="7" fillId="0" borderId="14" xfId="0" applyFont="1" applyFill="1" applyBorder="1" applyAlignment="1" applyProtection="1">
      <alignment horizontal="center" vertical="center"/>
    </xf>
    <xf numFmtId="0" fontId="7" fillId="0" borderId="18" xfId="0" applyFont="1" applyFill="1" applyBorder="1" applyAlignment="1" applyProtection="1">
      <alignment horizontal="center" vertical="center"/>
    </xf>
    <xf numFmtId="0" fontId="7" fillId="0" borderId="19" xfId="0" applyFont="1" applyFill="1" applyBorder="1" applyAlignment="1" applyProtection="1">
      <alignment horizontal="center" vertical="center"/>
    </xf>
    <xf numFmtId="0" fontId="7" fillId="0" borderId="20" xfId="0" applyFont="1" applyFill="1" applyBorder="1" applyAlignment="1" applyProtection="1">
      <alignment horizontal="center" vertical="center"/>
    </xf>
    <xf numFmtId="0" fontId="7" fillId="0" borderId="21" xfId="0" applyFont="1" applyFill="1" applyBorder="1" applyAlignment="1" applyProtection="1">
      <alignment horizontal="center" vertical="center"/>
    </xf>
    <xf numFmtId="0" fontId="7" fillId="0" borderId="36" xfId="0" applyFont="1" applyFill="1" applyBorder="1" applyAlignment="1">
      <alignment vertical="center" wrapText="1"/>
    </xf>
    <xf numFmtId="0" fontId="7" fillId="0" borderId="6" xfId="0" applyFont="1" applyFill="1" applyBorder="1" applyAlignment="1">
      <alignment vertical="center"/>
    </xf>
    <xf numFmtId="0" fontId="7" fillId="0" borderId="7" xfId="0" applyFont="1" applyFill="1" applyBorder="1" applyAlignment="1">
      <alignment vertical="center"/>
    </xf>
    <xf numFmtId="0" fontId="7" fillId="0" borderId="10" xfId="0" applyFont="1" applyFill="1" applyBorder="1" applyAlignment="1" applyProtection="1">
      <alignment horizontal="center" vertical="center" wrapText="1"/>
    </xf>
    <xf numFmtId="0" fontId="7" fillId="0" borderId="11" xfId="0" applyFont="1" applyFill="1" applyBorder="1" applyAlignment="1" applyProtection="1">
      <alignment horizontal="center" vertical="center" wrapText="1"/>
    </xf>
    <xf numFmtId="0" fontId="7" fillId="0" borderId="12" xfId="0" applyFont="1" applyFill="1" applyBorder="1" applyAlignment="1" applyProtection="1">
      <alignment horizontal="center" vertical="center" wrapText="1"/>
    </xf>
    <xf numFmtId="0" fontId="7" fillId="0" borderId="16" xfId="0" applyFont="1" applyFill="1" applyBorder="1" applyAlignment="1" applyProtection="1">
      <alignment horizontal="center" vertical="center" wrapText="1"/>
    </xf>
    <xf numFmtId="0" fontId="7" fillId="0" borderId="16" xfId="0" applyFont="1" applyFill="1" applyBorder="1" applyAlignment="1" applyProtection="1">
      <alignment horizontal="center" vertical="center"/>
    </xf>
    <xf numFmtId="0" fontId="7" fillId="0" borderId="11" xfId="0" applyFont="1" applyFill="1" applyBorder="1" applyAlignment="1" applyProtection="1">
      <alignment horizontal="center" vertical="center"/>
    </xf>
    <xf numFmtId="0" fontId="7" fillId="0" borderId="12" xfId="0" applyFont="1" applyFill="1" applyBorder="1" applyAlignment="1" applyProtection="1">
      <alignment horizontal="center" vertical="center"/>
    </xf>
    <xf numFmtId="0" fontId="7" fillId="0" borderId="17" xfId="0" applyFont="1" applyFill="1" applyBorder="1" applyAlignment="1" applyProtection="1">
      <alignment horizontal="center" vertical="center"/>
    </xf>
    <xf numFmtId="0" fontId="7" fillId="0" borderId="13" xfId="0" applyFont="1" applyFill="1" applyBorder="1" applyAlignment="1" applyProtection="1">
      <alignment horizontal="center" vertical="center" wrapText="1"/>
    </xf>
    <xf numFmtId="0" fontId="7" fillId="0" borderId="14" xfId="0" applyFont="1" applyFill="1" applyBorder="1" applyAlignment="1" applyProtection="1">
      <alignment horizontal="center" vertical="center" wrapText="1"/>
    </xf>
    <xf numFmtId="0" fontId="7" fillId="0" borderId="15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5013</xdr:rowOff>
    </xdr:from>
    <xdr:to>
      <xdr:col>0</xdr:col>
      <xdr:colOff>416092</xdr:colOff>
      <xdr:row>6</xdr:row>
      <xdr:rowOff>80210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23269F65-DADE-4661-A9BD-4221FC1F3032}"/>
            </a:ext>
          </a:extLst>
        </xdr:cNvPr>
        <xdr:cNvCxnSpPr/>
      </xdr:nvCxnSpPr>
      <xdr:spPr>
        <a:xfrm>
          <a:off x="0" y="547938"/>
          <a:ext cx="416092" cy="637172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4</xdr:row>
      <xdr:rowOff>1881</xdr:rowOff>
    </xdr:from>
    <xdr:to>
      <xdr:col>1</xdr:col>
      <xdr:colOff>0</xdr:colOff>
      <xdr:row>6</xdr:row>
      <xdr:rowOff>5013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C5569AFB-9A93-4A25-9DE4-36112B726506}"/>
            </a:ext>
          </a:extLst>
        </xdr:cNvPr>
        <xdr:cNvCxnSpPr/>
      </xdr:nvCxnSpPr>
      <xdr:spPr>
        <a:xfrm>
          <a:off x="0" y="544806"/>
          <a:ext cx="904875" cy="565107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416092</xdr:colOff>
      <xdr:row>6</xdr:row>
      <xdr:rowOff>75197</xdr:rowOff>
    </xdr:from>
    <xdr:to>
      <xdr:col>1</xdr:col>
      <xdr:colOff>0</xdr:colOff>
      <xdr:row>7</xdr:row>
      <xdr:rowOff>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6CC87E30-D978-4507-90DA-0DD74B13D8A7}"/>
            </a:ext>
          </a:extLst>
        </xdr:cNvPr>
        <xdr:cNvCxnSpPr/>
      </xdr:nvCxnSpPr>
      <xdr:spPr>
        <a:xfrm>
          <a:off x="416092" y="1180097"/>
          <a:ext cx="488783" cy="17245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41"/>
  <sheetViews>
    <sheetView tabSelected="1" zoomScaleNormal="100" workbookViewId="0">
      <pane xSplit="1" ySplit="7" topLeftCell="B8" activePane="bottomRight" state="frozen"/>
      <selection pane="topRight" activeCell="B1" sqref="B1"/>
      <selection pane="bottomLeft" activeCell="A6" sqref="A6"/>
      <selection pane="bottomRight" sqref="A1:Y1"/>
    </sheetView>
  </sheetViews>
  <sheetFormatPr defaultColWidth="9" defaultRowHeight="13.5" x14ac:dyDescent="0.15"/>
  <cols>
    <col min="1" max="1" width="11.875" style="4" customWidth="1"/>
    <col min="2" max="4" width="13.75" style="5" customWidth="1"/>
    <col min="5" max="7" width="9.375" style="5" customWidth="1"/>
    <col min="8" max="10" width="13.75" style="5" customWidth="1"/>
    <col min="11" max="13" width="9.375" style="5" customWidth="1"/>
    <col min="14" max="16" width="13.75" style="5" customWidth="1"/>
    <col min="17" max="25" width="9.375" style="5" customWidth="1"/>
    <col min="26" max="16384" width="9" style="4"/>
  </cols>
  <sheetData>
    <row r="1" spans="1:26" ht="18" customHeight="1" x14ac:dyDescent="0.15">
      <c r="A1" s="49" t="s">
        <v>44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</row>
    <row r="2" spans="1:26" ht="18" customHeight="1" x14ac:dyDescent="0.15">
      <c r="A2" s="50" t="s">
        <v>0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</row>
    <row r="3" spans="1:26" ht="18" customHeight="1" x14ac:dyDescent="0.15">
      <c r="A3" s="50" t="s">
        <v>45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</row>
    <row r="4" spans="1:26" ht="6.75" customHeight="1" thickBot="1" x14ac:dyDescent="0.2"/>
    <row r="5" spans="1:26" ht="42" customHeight="1" x14ac:dyDescent="0.15">
      <c r="A5" s="57" t="s">
        <v>43</v>
      </c>
      <c r="B5" s="60" t="s">
        <v>40</v>
      </c>
      <c r="C5" s="61"/>
      <c r="D5" s="61"/>
      <c r="E5" s="61"/>
      <c r="F5" s="61"/>
      <c r="G5" s="62"/>
      <c r="H5" s="63" t="s">
        <v>1</v>
      </c>
      <c r="I5" s="61"/>
      <c r="J5" s="61"/>
      <c r="K5" s="61"/>
      <c r="L5" s="61"/>
      <c r="M5" s="62"/>
      <c r="N5" s="64" t="s">
        <v>2</v>
      </c>
      <c r="O5" s="65"/>
      <c r="P5" s="65"/>
      <c r="Q5" s="65"/>
      <c r="R5" s="65"/>
      <c r="S5" s="66"/>
      <c r="T5" s="64" t="s">
        <v>3</v>
      </c>
      <c r="U5" s="65"/>
      <c r="V5" s="65"/>
      <c r="W5" s="65"/>
      <c r="X5" s="65"/>
      <c r="Y5" s="67"/>
    </row>
    <row r="6" spans="1:26" ht="19.5" customHeight="1" x14ac:dyDescent="0.15">
      <c r="A6" s="58"/>
      <c r="B6" s="68" t="s">
        <v>38</v>
      </c>
      <c r="C6" s="69"/>
      <c r="D6" s="70"/>
      <c r="E6" s="71" t="s">
        <v>37</v>
      </c>
      <c r="F6" s="69"/>
      <c r="G6" s="70"/>
      <c r="H6" s="71" t="s">
        <v>38</v>
      </c>
      <c r="I6" s="69"/>
      <c r="J6" s="70"/>
      <c r="K6" s="71" t="s">
        <v>37</v>
      </c>
      <c r="L6" s="69"/>
      <c r="M6" s="70"/>
      <c r="N6" s="71" t="s">
        <v>38</v>
      </c>
      <c r="O6" s="69"/>
      <c r="P6" s="70"/>
      <c r="Q6" s="51" t="s">
        <v>37</v>
      </c>
      <c r="R6" s="52"/>
      <c r="S6" s="53"/>
      <c r="T6" s="54" t="s">
        <v>38</v>
      </c>
      <c r="U6" s="55"/>
      <c r="V6" s="55"/>
      <c r="W6" s="54" t="s">
        <v>37</v>
      </c>
      <c r="X6" s="55"/>
      <c r="Y6" s="56"/>
    </row>
    <row r="7" spans="1:26" ht="20.100000000000001" customHeight="1" x14ac:dyDescent="0.15">
      <c r="A7" s="59"/>
      <c r="B7" s="6" t="s">
        <v>4</v>
      </c>
      <c r="C7" s="7" t="s">
        <v>5</v>
      </c>
      <c r="D7" s="7" t="s">
        <v>6</v>
      </c>
      <c r="E7" s="7" t="s">
        <v>4</v>
      </c>
      <c r="F7" s="7" t="s">
        <v>5</v>
      </c>
      <c r="G7" s="7" t="s">
        <v>6</v>
      </c>
      <c r="H7" s="7" t="s">
        <v>7</v>
      </c>
      <c r="I7" s="7" t="s">
        <v>8</v>
      </c>
      <c r="J7" s="7" t="s">
        <v>9</v>
      </c>
      <c r="K7" s="7" t="s">
        <v>7</v>
      </c>
      <c r="L7" s="7" t="s">
        <v>8</v>
      </c>
      <c r="M7" s="7" t="s">
        <v>9</v>
      </c>
      <c r="N7" s="7" t="s">
        <v>7</v>
      </c>
      <c r="O7" s="7" t="s">
        <v>8</v>
      </c>
      <c r="P7" s="7" t="s">
        <v>9</v>
      </c>
      <c r="Q7" s="7" t="s">
        <v>7</v>
      </c>
      <c r="R7" s="8" t="s">
        <v>8</v>
      </c>
      <c r="S7" s="7" t="s">
        <v>9</v>
      </c>
      <c r="T7" s="7" t="s">
        <v>7</v>
      </c>
      <c r="U7" s="7" t="s">
        <v>8</v>
      </c>
      <c r="V7" s="7" t="s">
        <v>9</v>
      </c>
      <c r="W7" s="7" t="s">
        <v>7</v>
      </c>
      <c r="X7" s="7" t="s">
        <v>8</v>
      </c>
      <c r="Y7" s="9" t="s">
        <v>9</v>
      </c>
    </row>
    <row r="8" spans="1:26" s="17" customFormat="1" ht="19.899999999999999" customHeight="1" x14ac:dyDescent="0.15">
      <c r="A8" s="10" t="s">
        <v>13</v>
      </c>
      <c r="B8" s="1">
        <v>63135</v>
      </c>
      <c r="C8" s="11">
        <v>57777</v>
      </c>
      <c r="D8" s="12">
        <f>SUM(B8:C8)</f>
        <v>120912</v>
      </c>
      <c r="E8" s="12">
        <v>116</v>
      </c>
      <c r="F8" s="12">
        <v>171</v>
      </c>
      <c r="G8" s="12">
        <f>SUM(E8:F8)</f>
        <v>287</v>
      </c>
      <c r="H8" s="11">
        <v>62722</v>
      </c>
      <c r="I8" s="11">
        <v>57598</v>
      </c>
      <c r="J8" s="11">
        <f>SUM(H8:I8)</f>
        <v>120320</v>
      </c>
      <c r="K8" s="12">
        <v>114</v>
      </c>
      <c r="L8" s="12">
        <v>171</v>
      </c>
      <c r="M8" s="13">
        <f>SUM(K8:L8)</f>
        <v>285</v>
      </c>
      <c r="N8" s="11">
        <v>31973</v>
      </c>
      <c r="O8" s="11">
        <v>30877</v>
      </c>
      <c r="P8" s="11">
        <f>SUM(N8:O8)</f>
        <v>62850</v>
      </c>
      <c r="Q8" s="11">
        <v>43</v>
      </c>
      <c r="R8" s="12">
        <v>37</v>
      </c>
      <c r="S8" s="12">
        <f>SUM(Q8:R8)</f>
        <v>80</v>
      </c>
      <c r="T8" s="14">
        <f t="shared" ref="T8:Y23" si="0">N8/H8*100</f>
        <v>50.975734192149481</v>
      </c>
      <c r="U8" s="14">
        <f t="shared" si="0"/>
        <v>53.607764158477721</v>
      </c>
      <c r="V8" s="14">
        <f t="shared" si="0"/>
        <v>52.235704787234042</v>
      </c>
      <c r="W8" s="14">
        <f t="shared" si="0"/>
        <v>37.719298245614034</v>
      </c>
      <c r="X8" s="14">
        <f t="shared" si="0"/>
        <v>21.637426900584796</v>
      </c>
      <c r="Y8" s="15">
        <f t="shared" si="0"/>
        <v>28.07017543859649</v>
      </c>
      <c r="Z8" s="16"/>
    </row>
    <row r="9" spans="1:26" s="17" customFormat="1" ht="19.899999999999999" customHeight="1" x14ac:dyDescent="0.15">
      <c r="A9" s="18" t="s">
        <v>18</v>
      </c>
      <c r="B9" s="1">
        <v>68766</v>
      </c>
      <c r="C9" s="2">
        <v>71608</v>
      </c>
      <c r="D9" s="2">
        <f t="shared" ref="D9:D32" si="1">SUM(B9:C9)</f>
        <v>140374</v>
      </c>
      <c r="E9" s="3">
        <v>83</v>
      </c>
      <c r="F9" s="3">
        <v>123</v>
      </c>
      <c r="G9" s="2">
        <f>SUM(E9:F9)</f>
        <v>206</v>
      </c>
      <c r="H9" s="2">
        <v>68564</v>
      </c>
      <c r="I9" s="2">
        <v>71463</v>
      </c>
      <c r="J9" s="2">
        <f>SUM(H9:I9)</f>
        <v>140027</v>
      </c>
      <c r="K9" s="3">
        <v>83</v>
      </c>
      <c r="L9" s="3">
        <v>123</v>
      </c>
      <c r="M9" s="19">
        <f>SUM(K9:L9)</f>
        <v>206</v>
      </c>
      <c r="N9" s="2">
        <v>36652</v>
      </c>
      <c r="O9" s="2">
        <v>37543</v>
      </c>
      <c r="P9" s="2">
        <f>SUM(N9:O9)</f>
        <v>74195</v>
      </c>
      <c r="Q9" s="2">
        <v>20</v>
      </c>
      <c r="R9" s="3">
        <v>27</v>
      </c>
      <c r="S9" s="3">
        <f>SUM(Q9:R9)</f>
        <v>47</v>
      </c>
      <c r="T9" s="20">
        <f t="shared" si="0"/>
        <v>53.456624467650663</v>
      </c>
      <c r="U9" s="20">
        <f>O9/I9*100</f>
        <v>52.534878188713044</v>
      </c>
      <c r="V9" s="21">
        <f t="shared" si="0"/>
        <v>52.986209802395258</v>
      </c>
      <c r="W9" s="21">
        <f>Q9/K9*100</f>
        <v>24.096385542168676</v>
      </c>
      <c r="X9" s="21">
        <f t="shared" si="0"/>
        <v>21.951219512195124</v>
      </c>
      <c r="Y9" s="22">
        <f t="shared" si="0"/>
        <v>22.815533980582526</v>
      </c>
      <c r="Z9" s="16"/>
    </row>
    <row r="10" spans="1:26" s="17" customFormat="1" ht="19.899999999999999" customHeight="1" x14ac:dyDescent="0.15">
      <c r="A10" s="18" t="s">
        <v>19</v>
      </c>
      <c r="B10" s="1">
        <v>81804</v>
      </c>
      <c r="C10" s="2">
        <v>86153</v>
      </c>
      <c r="D10" s="2">
        <f t="shared" si="1"/>
        <v>167957</v>
      </c>
      <c r="E10" s="3">
        <v>126</v>
      </c>
      <c r="F10" s="3">
        <v>160</v>
      </c>
      <c r="G10" s="2">
        <f>SUM(E10:F10)</f>
        <v>286</v>
      </c>
      <c r="H10" s="2">
        <v>81556</v>
      </c>
      <c r="I10" s="2">
        <v>86019</v>
      </c>
      <c r="J10" s="2">
        <f t="shared" ref="J10:J32" si="2">SUM(H10:I10)</f>
        <v>167575</v>
      </c>
      <c r="K10" s="3">
        <v>126</v>
      </c>
      <c r="L10" s="3">
        <v>160</v>
      </c>
      <c r="M10" s="19">
        <f t="shared" ref="M10:M32" si="3">SUM(K10:L10)</f>
        <v>286</v>
      </c>
      <c r="N10" s="2">
        <v>46340</v>
      </c>
      <c r="O10" s="2">
        <v>47658</v>
      </c>
      <c r="P10" s="2">
        <f t="shared" ref="P10:P32" si="4">SUM(N10:O10)</f>
        <v>93998</v>
      </c>
      <c r="Q10" s="2">
        <v>32</v>
      </c>
      <c r="R10" s="3">
        <v>30</v>
      </c>
      <c r="S10" s="3">
        <f t="shared" ref="S10:S32" si="5">SUM(Q10:R10)</f>
        <v>62</v>
      </c>
      <c r="T10" s="20">
        <f t="shared" si="0"/>
        <v>56.819853842758349</v>
      </c>
      <c r="U10" s="20">
        <f t="shared" si="0"/>
        <v>55.404038642625466</v>
      </c>
      <c r="V10" s="21">
        <f t="shared" si="0"/>
        <v>56.093092645084283</v>
      </c>
      <c r="W10" s="21">
        <f t="shared" si="0"/>
        <v>25.396825396825395</v>
      </c>
      <c r="X10" s="21">
        <f t="shared" si="0"/>
        <v>18.75</v>
      </c>
      <c r="Y10" s="22">
        <f t="shared" si="0"/>
        <v>21.678321678321677</v>
      </c>
      <c r="Z10" s="16"/>
    </row>
    <row r="11" spans="1:26" s="28" customFormat="1" ht="19.899999999999999" customHeight="1" x14ac:dyDescent="0.15">
      <c r="A11" s="23" t="s">
        <v>30</v>
      </c>
      <c r="B11" s="1">
        <f>SUM(B8:B10)</f>
        <v>213705</v>
      </c>
      <c r="C11" s="2">
        <f>SUM(C8:C10)</f>
        <v>215538</v>
      </c>
      <c r="D11" s="2">
        <f t="shared" si="1"/>
        <v>429243</v>
      </c>
      <c r="E11" s="3">
        <f>SUM(E8:E10)</f>
        <v>325</v>
      </c>
      <c r="F11" s="3">
        <f>SUM(F8:F10)</f>
        <v>454</v>
      </c>
      <c r="G11" s="24">
        <f>SUM(E11:F11)</f>
        <v>779</v>
      </c>
      <c r="H11" s="2">
        <f>SUM(H8:H10)</f>
        <v>212842</v>
      </c>
      <c r="I11" s="2">
        <f>SUM(I8:I10)</f>
        <v>215080</v>
      </c>
      <c r="J11" s="2">
        <f t="shared" si="2"/>
        <v>427922</v>
      </c>
      <c r="K11" s="2">
        <f>SUM(K8:K10)</f>
        <v>323</v>
      </c>
      <c r="L11" s="3">
        <f>SUM(L8:L10)</f>
        <v>454</v>
      </c>
      <c r="M11" s="19">
        <f t="shared" si="3"/>
        <v>777</v>
      </c>
      <c r="N11" s="2">
        <f>SUM(N8:N10)</f>
        <v>114965</v>
      </c>
      <c r="O11" s="2">
        <f>SUM(O8:O10)</f>
        <v>116078</v>
      </c>
      <c r="P11" s="2">
        <f t="shared" si="4"/>
        <v>231043</v>
      </c>
      <c r="Q11" s="2">
        <f>SUM(Q8:Q10)</f>
        <v>95</v>
      </c>
      <c r="R11" s="3">
        <f>SUM(R8:R10)</f>
        <v>94</v>
      </c>
      <c r="S11" s="3">
        <f t="shared" si="5"/>
        <v>189</v>
      </c>
      <c r="T11" s="25">
        <f t="shared" si="0"/>
        <v>54.014245308726657</v>
      </c>
      <c r="U11" s="20">
        <f t="shared" si="0"/>
        <v>53.969685698344804</v>
      </c>
      <c r="V11" s="21">
        <f t="shared" si="0"/>
        <v>53.991848981823786</v>
      </c>
      <c r="W11" s="21">
        <f t="shared" si="0"/>
        <v>29.411764705882355</v>
      </c>
      <c r="X11" s="21">
        <f t="shared" si="0"/>
        <v>20.704845814977972</v>
      </c>
      <c r="Y11" s="26">
        <f t="shared" si="0"/>
        <v>24.324324324324326</v>
      </c>
      <c r="Z11" s="27"/>
    </row>
    <row r="12" spans="1:26" s="17" customFormat="1" ht="19.899999999999999" customHeight="1" x14ac:dyDescent="0.15">
      <c r="A12" s="10" t="s">
        <v>12</v>
      </c>
      <c r="B12" s="29">
        <v>43199</v>
      </c>
      <c r="C12" s="11">
        <v>43260</v>
      </c>
      <c r="D12" s="11">
        <f t="shared" si="1"/>
        <v>86459</v>
      </c>
      <c r="E12" s="12">
        <v>75</v>
      </c>
      <c r="F12" s="12">
        <v>84</v>
      </c>
      <c r="G12" s="2">
        <f t="shared" ref="G12:G32" si="6">SUM(E12:F12)</f>
        <v>159</v>
      </c>
      <c r="H12" s="11">
        <v>42999</v>
      </c>
      <c r="I12" s="11">
        <v>43103</v>
      </c>
      <c r="J12" s="11">
        <f t="shared" si="2"/>
        <v>86102</v>
      </c>
      <c r="K12" s="12">
        <v>75</v>
      </c>
      <c r="L12" s="12">
        <v>84</v>
      </c>
      <c r="M12" s="30">
        <f t="shared" si="3"/>
        <v>159</v>
      </c>
      <c r="N12" s="11">
        <v>24234</v>
      </c>
      <c r="O12" s="11">
        <v>24566</v>
      </c>
      <c r="P12" s="11">
        <f t="shared" si="4"/>
        <v>48800</v>
      </c>
      <c r="Q12" s="11">
        <v>23</v>
      </c>
      <c r="R12" s="12">
        <v>20</v>
      </c>
      <c r="S12" s="11">
        <f t="shared" si="5"/>
        <v>43</v>
      </c>
      <c r="T12" s="14">
        <f t="shared" si="0"/>
        <v>56.359450219772555</v>
      </c>
      <c r="U12" s="31">
        <f t="shared" si="0"/>
        <v>56.993712734612444</v>
      </c>
      <c r="V12" s="14">
        <f t="shared" si="0"/>
        <v>56.676964530440642</v>
      </c>
      <c r="W12" s="31">
        <f t="shared" si="0"/>
        <v>30.666666666666664</v>
      </c>
      <c r="X12" s="14">
        <f t="shared" si="0"/>
        <v>23.809523809523807</v>
      </c>
      <c r="Y12" s="15">
        <f t="shared" si="0"/>
        <v>27.044025157232703</v>
      </c>
      <c r="Z12" s="16"/>
    </row>
    <row r="13" spans="1:26" s="17" customFormat="1" ht="19.899999999999999" customHeight="1" x14ac:dyDescent="0.15">
      <c r="A13" s="18" t="s">
        <v>14</v>
      </c>
      <c r="B13" s="1">
        <v>83852</v>
      </c>
      <c r="C13" s="2">
        <v>83393</v>
      </c>
      <c r="D13" s="2">
        <f t="shared" si="1"/>
        <v>167245</v>
      </c>
      <c r="E13" s="3">
        <v>76</v>
      </c>
      <c r="F13" s="3">
        <v>100</v>
      </c>
      <c r="G13" s="2">
        <f t="shared" si="6"/>
        <v>176</v>
      </c>
      <c r="H13" s="2">
        <v>83538</v>
      </c>
      <c r="I13" s="2">
        <v>83200</v>
      </c>
      <c r="J13" s="2">
        <f t="shared" si="2"/>
        <v>166738</v>
      </c>
      <c r="K13" s="3">
        <v>75</v>
      </c>
      <c r="L13" s="3">
        <v>98</v>
      </c>
      <c r="M13" s="19">
        <f t="shared" si="3"/>
        <v>173</v>
      </c>
      <c r="N13" s="2">
        <v>44034</v>
      </c>
      <c r="O13" s="2">
        <v>44552</v>
      </c>
      <c r="P13" s="2">
        <f t="shared" si="4"/>
        <v>88586</v>
      </c>
      <c r="Q13" s="2">
        <v>13</v>
      </c>
      <c r="R13" s="3">
        <v>15</v>
      </c>
      <c r="S13" s="3">
        <f t="shared" si="5"/>
        <v>28</v>
      </c>
      <c r="T13" s="20">
        <f t="shared" si="0"/>
        <v>52.711340946635069</v>
      </c>
      <c r="U13" s="20">
        <f t="shared" si="0"/>
        <v>53.548076923076927</v>
      </c>
      <c r="V13" s="21">
        <f t="shared" si="0"/>
        <v>53.128860847557249</v>
      </c>
      <c r="W13" s="21">
        <f t="shared" si="0"/>
        <v>17.333333333333336</v>
      </c>
      <c r="X13" s="21">
        <f t="shared" si="0"/>
        <v>15.306122448979592</v>
      </c>
      <c r="Y13" s="22">
        <f t="shared" si="0"/>
        <v>16.184971098265898</v>
      </c>
      <c r="Z13" s="16"/>
    </row>
    <row r="14" spans="1:26" s="17" customFormat="1" ht="19.899999999999999" customHeight="1" x14ac:dyDescent="0.15">
      <c r="A14" s="18" t="s">
        <v>15</v>
      </c>
      <c r="B14" s="1">
        <v>88701</v>
      </c>
      <c r="C14" s="2">
        <v>94929</v>
      </c>
      <c r="D14" s="2">
        <f t="shared" si="1"/>
        <v>183630</v>
      </c>
      <c r="E14" s="3">
        <v>105</v>
      </c>
      <c r="F14" s="3">
        <v>125</v>
      </c>
      <c r="G14" s="2">
        <f t="shared" si="6"/>
        <v>230</v>
      </c>
      <c r="H14" s="2">
        <v>88445</v>
      </c>
      <c r="I14" s="2">
        <v>94781</v>
      </c>
      <c r="J14" s="2">
        <f t="shared" si="2"/>
        <v>183226</v>
      </c>
      <c r="K14" s="3">
        <v>105</v>
      </c>
      <c r="L14" s="3">
        <v>125</v>
      </c>
      <c r="M14" s="19">
        <f t="shared" si="3"/>
        <v>230</v>
      </c>
      <c r="N14" s="2">
        <v>51809</v>
      </c>
      <c r="O14" s="2">
        <v>54997</v>
      </c>
      <c r="P14" s="2">
        <f t="shared" si="4"/>
        <v>106806</v>
      </c>
      <c r="Q14" s="2">
        <v>35</v>
      </c>
      <c r="R14" s="3">
        <v>29</v>
      </c>
      <c r="S14" s="3">
        <f t="shared" si="5"/>
        <v>64</v>
      </c>
      <c r="T14" s="20">
        <f t="shared" si="0"/>
        <v>58.57764712533212</v>
      </c>
      <c r="U14" s="20">
        <f t="shared" si="0"/>
        <v>58.025342631962104</v>
      </c>
      <c r="V14" s="21">
        <f t="shared" si="0"/>
        <v>58.291945466254788</v>
      </c>
      <c r="W14" s="21">
        <f t="shared" si="0"/>
        <v>33.333333333333329</v>
      </c>
      <c r="X14" s="21">
        <f t="shared" si="0"/>
        <v>23.200000000000003</v>
      </c>
      <c r="Y14" s="22">
        <f t="shared" si="0"/>
        <v>27.826086956521738</v>
      </c>
      <c r="Z14" s="16"/>
    </row>
    <row r="15" spans="1:26" s="28" customFormat="1" ht="19.899999999999999" customHeight="1" x14ac:dyDescent="0.15">
      <c r="A15" s="23" t="s">
        <v>31</v>
      </c>
      <c r="B15" s="1">
        <f>SUM(B12:B14)</f>
        <v>215752</v>
      </c>
      <c r="C15" s="2">
        <f>SUM(C12:C14)</f>
        <v>221582</v>
      </c>
      <c r="D15" s="2">
        <f t="shared" si="1"/>
        <v>437334</v>
      </c>
      <c r="E15" s="3">
        <f>SUM(E12:E14)</f>
        <v>256</v>
      </c>
      <c r="F15" s="3">
        <f>SUM(F12:F14)</f>
        <v>309</v>
      </c>
      <c r="G15" s="24">
        <f t="shared" si="6"/>
        <v>565</v>
      </c>
      <c r="H15" s="2">
        <f>SUM(H12:H14)</f>
        <v>214982</v>
      </c>
      <c r="I15" s="2">
        <f>SUM(I12:I14)</f>
        <v>221084</v>
      </c>
      <c r="J15" s="2">
        <f t="shared" si="2"/>
        <v>436066</v>
      </c>
      <c r="K15" s="2">
        <f>SUM(K12:K14)</f>
        <v>255</v>
      </c>
      <c r="L15" s="3">
        <f>SUM(L12:L14)</f>
        <v>307</v>
      </c>
      <c r="M15" s="19">
        <f t="shared" si="3"/>
        <v>562</v>
      </c>
      <c r="N15" s="2">
        <f>SUM(N12:N14)</f>
        <v>120077</v>
      </c>
      <c r="O15" s="2">
        <f>SUM(O12:O14)</f>
        <v>124115</v>
      </c>
      <c r="P15" s="2">
        <f t="shared" si="4"/>
        <v>244192</v>
      </c>
      <c r="Q15" s="2">
        <f>SUM(Q12:Q14)</f>
        <v>71</v>
      </c>
      <c r="R15" s="3">
        <f>SUM(R12:R14)</f>
        <v>64</v>
      </c>
      <c r="S15" s="3">
        <f t="shared" si="5"/>
        <v>135</v>
      </c>
      <c r="T15" s="21">
        <f t="shared" si="0"/>
        <v>55.854443627838613</v>
      </c>
      <c r="U15" s="20">
        <f t="shared" si="0"/>
        <v>56.139295471404537</v>
      </c>
      <c r="V15" s="21">
        <f t="shared" si="0"/>
        <v>55.998862557502761</v>
      </c>
      <c r="W15" s="21">
        <f t="shared" si="0"/>
        <v>27.843137254901961</v>
      </c>
      <c r="X15" s="21">
        <f t="shared" si="0"/>
        <v>20.846905537459286</v>
      </c>
      <c r="Y15" s="26">
        <f t="shared" si="0"/>
        <v>24.021352313167259</v>
      </c>
      <c r="Z15" s="27"/>
    </row>
    <row r="16" spans="1:26" s="17" customFormat="1" ht="19.899999999999999" customHeight="1" x14ac:dyDescent="0.15">
      <c r="A16" s="10" t="s">
        <v>10</v>
      </c>
      <c r="B16" s="29">
        <v>124409</v>
      </c>
      <c r="C16" s="11">
        <v>116000</v>
      </c>
      <c r="D16" s="11">
        <f t="shared" si="1"/>
        <v>240409</v>
      </c>
      <c r="E16" s="12">
        <v>157</v>
      </c>
      <c r="F16" s="12">
        <v>179</v>
      </c>
      <c r="G16" s="2">
        <f t="shared" si="6"/>
        <v>336</v>
      </c>
      <c r="H16" s="11">
        <v>123911</v>
      </c>
      <c r="I16" s="11">
        <v>115674</v>
      </c>
      <c r="J16" s="11">
        <f t="shared" si="2"/>
        <v>239585</v>
      </c>
      <c r="K16" s="12">
        <v>157</v>
      </c>
      <c r="L16" s="12">
        <v>179</v>
      </c>
      <c r="M16" s="30">
        <f t="shared" si="3"/>
        <v>336</v>
      </c>
      <c r="N16" s="11">
        <v>63157</v>
      </c>
      <c r="O16" s="11">
        <v>60530</v>
      </c>
      <c r="P16" s="11">
        <f t="shared" si="4"/>
        <v>123687</v>
      </c>
      <c r="Q16" s="11">
        <v>31</v>
      </c>
      <c r="R16" s="12">
        <v>37</v>
      </c>
      <c r="S16" s="11">
        <f t="shared" si="5"/>
        <v>68</v>
      </c>
      <c r="T16" s="14">
        <f t="shared" si="0"/>
        <v>50.969647569626588</v>
      </c>
      <c r="U16" s="31">
        <f t="shared" si="0"/>
        <v>52.328094472396558</v>
      </c>
      <c r="V16" s="14">
        <f t="shared" si="0"/>
        <v>51.625519126823463</v>
      </c>
      <c r="W16" s="31">
        <f t="shared" si="0"/>
        <v>19.745222929936308</v>
      </c>
      <c r="X16" s="14">
        <f t="shared" si="0"/>
        <v>20.670391061452513</v>
      </c>
      <c r="Y16" s="15">
        <f t="shared" si="0"/>
        <v>20.238095238095237</v>
      </c>
      <c r="Z16" s="16"/>
    </row>
    <row r="17" spans="1:26" s="17" customFormat="1" ht="19.899999999999999" customHeight="1" x14ac:dyDescent="0.15">
      <c r="A17" s="18" t="s">
        <v>11</v>
      </c>
      <c r="B17" s="1">
        <v>102659</v>
      </c>
      <c r="C17" s="2">
        <v>100917</v>
      </c>
      <c r="D17" s="2">
        <f t="shared" si="1"/>
        <v>203576</v>
      </c>
      <c r="E17" s="3">
        <v>140</v>
      </c>
      <c r="F17" s="3">
        <v>144</v>
      </c>
      <c r="G17" s="2">
        <f t="shared" si="6"/>
        <v>284</v>
      </c>
      <c r="H17" s="2">
        <v>102233</v>
      </c>
      <c r="I17" s="2">
        <v>100580</v>
      </c>
      <c r="J17" s="2">
        <f t="shared" si="2"/>
        <v>202813</v>
      </c>
      <c r="K17" s="3">
        <v>140</v>
      </c>
      <c r="L17" s="3">
        <v>144</v>
      </c>
      <c r="M17" s="19">
        <f t="shared" si="3"/>
        <v>284</v>
      </c>
      <c r="N17" s="2">
        <v>54927</v>
      </c>
      <c r="O17" s="2">
        <v>54254</v>
      </c>
      <c r="P17" s="2">
        <f t="shared" si="4"/>
        <v>109181</v>
      </c>
      <c r="Q17" s="2">
        <v>38</v>
      </c>
      <c r="R17" s="3">
        <v>35</v>
      </c>
      <c r="S17" s="3">
        <f t="shared" si="5"/>
        <v>73</v>
      </c>
      <c r="T17" s="20">
        <f t="shared" si="0"/>
        <v>53.727270059569811</v>
      </c>
      <c r="U17" s="20">
        <f t="shared" si="0"/>
        <v>53.941141379996026</v>
      </c>
      <c r="V17" s="21">
        <f t="shared" si="0"/>
        <v>53.833334155108403</v>
      </c>
      <c r="W17" s="21">
        <f t="shared" si="0"/>
        <v>27.142857142857142</v>
      </c>
      <c r="X17" s="21">
        <f t="shared" si="0"/>
        <v>24.305555555555554</v>
      </c>
      <c r="Y17" s="22">
        <f t="shared" si="0"/>
        <v>25.704225352112676</v>
      </c>
      <c r="Z17" s="16"/>
    </row>
    <row r="18" spans="1:26" s="28" customFormat="1" ht="19.899999999999999" customHeight="1" x14ac:dyDescent="0.15">
      <c r="A18" s="23" t="s">
        <v>32</v>
      </c>
      <c r="B18" s="1">
        <f>SUM(B16:B17)</f>
        <v>227068</v>
      </c>
      <c r="C18" s="2">
        <f>SUM(C16:C17)</f>
        <v>216917</v>
      </c>
      <c r="D18" s="24">
        <f t="shared" si="1"/>
        <v>443985</v>
      </c>
      <c r="E18" s="3">
        <f>SUM(E16:E17)</f>
        <v>297</v>
      </c>
      <c r="F18" s="3">
        <f>SUM(F16:F17)</f>
        <v>323</v>
      </c>
      <c r="G18" s="24">
        <f t="shared" si="6"/>
        <v>620</v>
      </c>
      <c r="H18" s="2">
        <f>SUM(H16:H17)</f>
        <v>226144</v>
      </c>
      <c r="I18" s="2">
        <f>SUM(I16:I17)</f>
        <v>216254</v>
      </c>
      <c r="J18" s="24">
        <f t="shared" si="2"/>
        <v>442398</v>
      </c>
      <c r="K18" s="2">
        <f>SUM(K16:K17)</f>
        <v>297</v>
      </c>
      <c r="L18" s="3">
        <f>SUM(L16:L17)</f>
        <v>323</v>
      </c>
      <c r="M18" s="32">
        <f t="shared" si="3"/>
        <v>620</v>
      </c>
      <c r="N18" s="2">
        <f>SUM(N16:N17)</f>
        <v>118084</v>
      </c>
      <c r="O18" s="2">
        <f>SUM(O16:O17)</f>
        <v>114784</v>
      </c>
      <c r="P18" s="2">
        <f t="shared" si="4"/>
        <v>232868</v>
      </c>
      <c r="Q18" s="2">
        <f>SUM(Q16:Q17)</f>
        <v>69</v>
      </c>
      <c r="R18" s="3">
        <f>SUM(R16:R17)</f>
        <v>72</v>
      </c>
      <c r="S18" s="3">
        <f t="shared" si="5"/>
        <v>141</v>
      </c>
      <c r="T18" s="25">
        <f t="shared" si="0"/>
        <v>52.21628696759587</v>
      </c>
      <c r="U18" s="20">
        <f t="shared" si="0"/>
        <v>53.078324562782655</v>
      </c>
      <c r="V18" s="21">
        <f t="shared" si="0"/>
        <v>52.637670152215875</v>
      </c>
      <c r="W18" s="21">
        <f t="shared" si="0"/>
        <v>23.232323232323232</v>
      </c>
      <c r="X18" s="21">
        <f t="shared" si="0"/>
        <v>22.291021671826623</v>
      </c>
      <c r="Y18" s="26">
        <f t="shared" si="0"/>
        <v>22.741935483870968</v>
      </c>
      <c r="Z18" s="27"/>
    </row>
    <row r="19" spans="1:26" s="17" customFormat="1" ht="19.899999999999999" customHeight="1" x14ac:dyDescent="0.15">
      <c r="A19" s="10" t="s">
        <v>24</v>
      </c>
      <c r="B19" s="29">
        <v>50100</v>
      </c>
      <c r="C19" s="11">
        <v>53320</v>
      </c>
      <c r="D19" s="2">
        <f>SUM(B19:C19)</f>
        <v>103420</v>
      </c>
      <c r="E19" s="12">
        <v>82</v>
      </c>
      <c r="F19" s="12">
        <v>94</v>
      </c>
      <c r="G19" s="2">
        <f t="shared" si="6"/>
        <v>176</v>
      </c>
      <c r="H19" s="11">
        <v>49972</v>
      </c>
      <c r="I19" s="11">
        <v>53241</v>
      </c>
      <c r="J19" s="2">
        <f t="shared" si="2"/>
        <v>103213</v>
      </c>
      <c r="K19" s="12">
        <v>82</v>
      </c>
      <c r="L19" s="12">
        <v>94</v>
      </c>
      <c r="M19" s="19">
        <f t="shared" si="3"/>
        <v>176</v>
      </c>
      <c r="N19" s="11">
        <v>30456</v>
      </c>
      <c r="O19" s="11">
        <v>31672</v>
      </c>
      <c r="P19" s="11">
        <f t="shared" si="4"/>
        <v>62128</v>
      </c>
      <c r="Q19" s="11">
        <v>26</v>
      </c>
      <c r="R19" s="12">
        <v>20</v>
      </c>
      <c r="S19" s="11">
        <f t="shared" si="5"/>
        <v>46</v>
      </c>
      <c r="T19" s="31">
        <f t="shared" si="0"/>
        <v>60.946129832706319</v>
      </c>
      <c r="U19" s="31">
        <f t="shared" si="0"/>
        <v>59.487988580229526</v>
      </c>
      <c r="V19" s="14">
        <f t="shared" si="0"/>
        <v>60.193967814131945</v>
      </c>
      <c r="W19" s="31">
        <f t="shared" si="0"/>
        <v>31.707317073170731</v>
      </c>
      <c r="X19" s="14">
        <f t="shared" si="0"/>
        <v>21.276595744680851</v>
      </c>
      <c r="Y19" s="15">
        <f t="shared" si="0"/>
        <v>26.136363636363637</v>
      </c>
      <c r="Z19" s="16"/>
    </row>
    <row r="20" spans="1:26" s="28" customFormat="1" ht="19.899999999999999" customHeight="1" x14ac:dyDescent="0.15">
      <c r="A20" s="33" t="s">
        <v>39</v>
      </c>
      <c r="B20" s="1">
        <v>157290</v>
      </c>
      <c r="C20" s="2">
        <v>176322</v>
      </c>
      <c r="D20" s="24">
        <f>SUM(B20:C20)</f>
        <v>333612</v>
      </c>
      <c r="E20" s="3">
        <v>275</v>
      </c>
      <c r="F20" s="3">
        <v>439</v>
      </c>
      <c r="G20" s="24">
        <f t="shared" si="6"/>
        <v>714</v>
      </c>
      <c r="H20" s="2">
        <v>156813</v>
      </c>
      <c r="I20" s="2">
        <v>175895</v>
      </c>
      <c r="J20" s="2">
        <f t="shared" si="2"/>
        <v>332708</v>
      </c>
      <c r="K20" s="3">
        <v>276</v>
      </c>
      <c r="L20" s="3">
        <v>440</v>
      </c>
      <c r="M20" s="19">
        <f t="shared" si="3"/>
        <v>716</v>
      </c>
      <c r="N20" s="2">
        <v>98397</v>
      </c>
      <c r="O20" s="2">
        <v>106875</v>
      </c>
      <c r="P20" s="2">
        <f t="shared" si="4"/>
        <v>205272</v>
      </c>
      <c r="Q20" s="2">
        <v>80</v>
      </c>
      <c r="R20" s="3">
        <v>107</v>
      </c>
      <c r="S20" s="3">
        <f t="shared" si="5"/>
        <v>187</v>
      </c>
      <c r="T20" s="21">
        <f t="shared" si="0"/>
        <v>62.747986455204611</v>
      </c>
      <c r="U20" s="25">
        <f t="shared" si="0"/>
        <v>60.760681088149184</v>
      </c>
      <c r="V20" s="21">
        <f t="shared" si="0"/>
        <v>61.697344217752502</v>
      </c>
      <c r="W20" s="21">
        <f t="shared" si="0"/>
        <v>28.985507246376812</v>
      </c>
      <c r="X20" s="21">
        <f t="shared" si="0"/>
        <v>24.31818181818182</v>
      </c>
      <c r="Y20" s="26">
        <f t="shared" si="0"/>
        <v>26.117318435754189</v>
      </c>
      <c r="Z20" s="27"/>
    </row>
    <row r="21" spans="1:26" s="17" customFormat="1" ht="19.899999999999999" customHeight="1" x14ac:dyDescent="0.15">
      <c r="A21" s="10" t="s">
        <v>23</v>
      </c>
      <c r="B21" s="29">
        <v>115146</v>
      </c>
      <c r="C21" s="11">
        <v>120628</v>
      </c>
      <c r="D21" s="2">
        <f t="shared" si="1"/>
        <v>235774</v>
      </c>
      <c r="E21" s="12">
        <v>165</v>
      </c>
      <c r="F21" s="12">
        <v>161</v>
      </c>
      <c r="G21" s="2">
        <f t="shared" si="6"/>
        <v>326</v>
      </c>
      <c r="H21" s="11">
        <v>114777</v>
      </c>
      <c r="I21" s="11">
        <v>120330</v>
      </c>
      <c r="J21" s="11">
        <f t="shared" si="2"/>
        <v>235107</v>
      </c>
      <c r="K21" s="12">
        <v>163</v>
      </c>
      <c r="L21" s="12">
        <v>160</v>
      </c>
      <c r="M21" s="30">
        <f t="shared" si="3"/>
        <v>323</v>
      </c>
      <c r="N21" s="11">
        <v>66122</v>
      </c>
      <c r="O21" s="11">
        <v>68700</v>
      </c>
      <c r="P21" s="11">
        <f t="shared" si="4"/>
        <v>134822</v>
      </c>
      <c r="Q21" s="11">
        <v>46</v>
      </c>
      <c r="R21" s="12">
        <v>51</v>
      </c>
      <c r="S21" s="11">
        <f t="shared" si="5"/>
        <v>97</v>
      </c>
      <c r="T21" s="14">
        <f t="shared" si="0"/>
        <v>57.609102869041706</v>
      </c>
      <c r="U21" s="20">
        <f t="shared" si="0"/>
        <v>57.092994265769136</v>
      </c>
      <c r="V21" s="14">
        <f t="shared" si="0"/>
        <v>57.344953574329985</v>
      </c>
      <c r="W21" s="31">
        <f t="shared" si="0"/>
        <v>28.220858895705518</v>
      </c>
      <c r="X21" s="14">
        <f t="shared" si="0"/>
        <v>31.874999999999996</v>
      </c>
      <c r="Y21" s="15">
        <f t="shared" si="0"/>
        <v>30.030959752321984</v>
      </c>
      <c r="Z21" s="16"/>
    </row>
    <row r="22" spans="1:26" s="17" customFormat="1" ht="19.899999999999999" customHeight="1" x14ac:dyDescent="0.15">
      <c r="A22" s="18" t="s">
        <v>25</v>
      </c>
      <c r="B22" s="1">
        <v>62787</v>
      </c>
      <c r="C22" s="2">
        <v>66352</v>
      </c>
      <c r="D22" s="2">
        <f t="shared" si="1"/>
        <v>129139</v>
      </c>
      <c r="E22" s="3">
        <v>62</v>
      </c>
      <c r="F22" s="3">
        <v>72</v>
      </c>
      <c r="G22" s="2">
        <f t="shared" si="6"/>
        <v>134</v>
      </c>
      <c r="H22" s="2">
        <v>62595</v>
      </c>
      <c r="I22" s="2">
        <v>66197</v>
      </c>
      <c r="J22" s="2">
        <f t="shared" si="2"/>
        <v>128792</v>
      </c>
      <c r="K22" s="3">
        <v>61</v>
      </c>
      <c r="L22" s="3">
        <v>72</v>
      </c>
      <c r="M22" s="19">
        <f t="shared" si="3"/>
        <v>133</v>
      </c>
      <c r="N22" s="2">
        <v>35787</v>
      </c>
      <c r="O22" s="2">
        <v>36812</v>
      </c>
      <c r="P22" s="2">
        <f t="shared" si="4"/>
        <v>72599</v>
      </c>
      <c r="Q22" s="2">
        <v>16</v>
      </c>
      <c r="R22" s="3">
        <v>22</v>
      </c>
      <c r="S22" s="3">
        <f t="shared" si="5"/>
        <v>38</v>
      </c>
      <c r="T22" s="20">
        <f t="shared" si="0"/>
        <v>57.172298106877548</v>
      </c>
      <c r="U22" s="20">
        <f t="shared" si="0"/>
        <v>55.609770835536352</v>
      </c>
      <c r="V22" s="21">
        <f t="shared" si="0"/>
        <v>56.369184421392639</v>
      </c>
      <c r="W22" s="21">
        <f t="shared" si="0"/>
        <v>26.229508196721312</v>
      </c>
      <c r="X22" s="21">
        <f t="shared" si="0"/>
        <v>30.555555555555557</v>
      </c>
      <c r="Y22" s="22">
        <f t="shared" si="0"/>
        <v>28.571428571428569</v>
      </c>
      <c r="Z22" s="16"/>
    </row>
    <row r="23" spans="1:26" s="17" customFormat="1" ht="19.899999999999999" customHeight="1" x14ac:dyDescent="0.15">
      <c r="A23" s="18" t="s">
        <v>26</v>
      </c>
      <c r="B23" s="1">
        <v>50423</v>
      </c>
      <c r="C23" s="2">
        <v>53147</v>
      </c>
      <c r="D23" s="2">
        <f t="shared" si="1"/>
        <v>103570</v>
      </c>
      <c r="E23" s="3">
        <v>33</v>
      </c>
      <c r="F23" s="3">
        <v>51</v>
      </c>
      <c r="G23" s="2">
        <f t="shared" si="6"/>
        <v>84</v>
      </c>
      <c r="H23" s="2">
        <v>50255</v>
      </c>
      <c r="I23" s="2">
        <v>53044</v>
      </c>
      <c r="J23" s="2">
        <f t="shared" si="2"/>
        <v>103299</v>
      </c>
      <c r="K23" s="3">
        <v>32</v>
      </c>
      <c r="L23" s="3">
        <v>51</v>
      </c>
      <c r="M23" s="19">
        <f t="shared" si="3"/>
        <v>83</v>
      </c>
      <c r="N23" s="2">
        <v>26837</v>
      </c>
      <c r="O23" s="2">
        <v>27603</v>
      </c>
      <c r="P23" s="2">
        <f t="shared" si="4"/>
        <v>54440</v>
      </c>
      <c r="Q23" s="2">
        <v>10</v>
      </c>
      <c r="R23" s="3">
        <v>9</v>
      </c>
      <c r="S23" s="3">
        <f t="shared" si="5"/>
        <v>19</v>
      </c>
      <c r="T23" s="20">
        <f t="shared" si="0"/>
        <v>53.401651576957519</v>
      </c>
      <c r="U23" s="20">
        <f t="shared" si="0"/>
        <v>52.037930774451404</v>
      </c>
      <c r="V23" s="21">
        <f t="shared" si="0"/>
        <v>52.701381426732105</v>
      </c>
      <c r="W23" s="21">
        <f t="shared" si="0"/>
        <v>31.25</v>
      </c>
      <c r="X23" s="21">
        <f t="shared" si="0"/>
        <v>17.647058823529413</v>
      </c>
      <c r="Y23" s="22">
        <f t="shared" si="0"/>
        <v>22.891566265060241</v>
      </c>
      <c r="Z23" s="16"/>
    </row>
    <row r="24" spans="1:26" s="28" customFormat="1" ht="19.899999999999999" customHeight="1" x14ac:dyDescent="0.15">
      <c r="A24" s="34" t="s">
        <v>33</v>
      </c>
      <c r="B24" s="35">
        <f>SUM(B21:B23)</f>
        <v>228356</v>
      </c>
      <c r="C24" s="24">
        <f>SUM(C21:C23)</f>
        <v>240127</v>
      </c>
      <c r="D24" s="2">
        <f t="shared" si="1"/>
        <v>468483</v>
      </c>
      <c r="E24" s="36">
        <f>SUM(E21:E23)</f>
        <v>260</v>
      </c>
      <c r="F24" s="36">
        <f>SUM(F21:F23)</f>
        <v>284</v>
      </c>
      <c r="G24" s="24">
        <f t="shared" si="6"/>
        <v>544</v>
      </c>
      <c r="H24" s="24">
        <f>SUM(H21:H23)</f>
        <v>227627</v>
      </c>
      <c r="I24" s="24">
        <f>SUM(I21:I23)</f>
        <v>239571</v>
      </c>
      <c r="J24" s="24">
        <f t="shared" si="2"/>
        <v>467198</v>
      </c>
      <c r="K24" s="24">
        <f>SUM(K21:K23)</f>
        <v>256</v>
      </c>
      <c r="L24" s="36">
        <f>SUM(L21:L23)</f>
        <v>283</v>
      </c>
      <c r="M24" s="19">
        <f t="shared" si="3"/>
        <v>539</v>
      </c>
      <c r="N24" s="24">
        <f>SUM(N21:N23)</f>
        <v>128746</v>
      </c>
      <c r="O24" s="24">
        <f>SUM(O21:O23)</f>
        <v>133115</v>
      </c>
      <c r="P24" s="2">
        <f t="shared" si="4"/>
        <v>261861</v>
      </c>
      <c r="Q24" s="24">
        <f>SUM(Q21:Q23)</f>
        <v>72</v>
      </c>
      <c r="R24" s="36">
        <f>SUM(R21:R23)</f>
        <v>82</v>
      </c>
      <c r="S24" s="24">
        <f t="shared" si="5"/>
        <v>154</v>
      </c>
      <c r="T24" s="21">
        <f t="shared" ref="T24:Y37" si="7">N24/H24*100</f>
        <v>56.560074156404994</v>
      </c>
      <c r="U24" s="20">
        <f t="shared" si="7"/>
        <v>55.563903811396209</v>
      </c>
      <c r="V24" s="37">
        <f t="shared" si="7"/>
        <v>56.049255347839676</v>
      </c>
      <c r="W24" s="21">
        <f t="shared" si="7"/>
        <v>28.125</v>
      </c>
      <c r="X24" s="37">
        <f t="shared" si="7"/>
        <v>28.975265017667844</v>
      </c>
      <c r="Y24" s="26">
        <f t="shared" si="7"/>
        <v>28.571428571428569</v>
      </c>
      <c r="Z24" s="27"/>
    </row>
    <row r="25" spans="1:26" s="17" customFormat="1" ht="19.899999999999999" customHeight="1" x14ac:dyDescent="0.15">
      <c r="A25" s="18" t="s">
        <v>16</v>
      </c>
      <c r="B25" s="1">
        <v>85374</v>
      </c>
      <c r="C25" s="2">
        <v>88056</v>
      </c>
      <c r="D25" s="11">
        <f t="shared" si="1"/>
        <v>173430</v>
      </c>
      <c r="E25" s="3">
        <v>98</v>
      </c>
      <c r="F25" s="3">
        <v>111</v>
      </c>
      <c r="G25" s="11">
        <f t="shared" si="6"/>
        <v>209</v>
      </c>
      <c r="H25" s="2">
        <v>85104</v>
      </c>
      <c r="I25" s="2">
        <v>87881</v>
      </c>
      <c r="J25" s="2">
        <f t="shared" si="2"/>
        <v>172985</v>
      </c>
      <c r="K25" s="3">
        <v>98</v>
      </c>
      <c r="L25" s="3">
        <v>111</v>
      </c>
      <c r="M25" s="30">
        <f t="shared" si="3"/>
        <v>209</v>
      </c>
      <c r="N25" s="2">
        <v>47427</v>
      </c>
      <c r="O25" s="2">
        <v>48750</v>
      </c>
      <c r="P25" s="11">
        <f t="shared" si="4"/>
        <v>96177</v>
      </c>
      <c r="Q25" s="2">
        <v>21</v>
      </c>
      <c r="R25" s="3">
        <v>15</v>
      </c>
      <c r="S25" s="3">
        <f t="shared" si="5"/>
        <v>36</v>
      </c>
      <c r="T25" s="31">
        <f t="shared" si="7"/>
        <v>55.728285391990973</v>
      </c>
      <c r="U25" s="31">
        <f t="shared" si="7"/>
        <v>55.472741548229997</v>
      </c>
      <c r="V25" s="21">
        <f t="shared" si="7"/>
        <v>55.598462294418596</v>
      </c>
      <c r="W25" s="31">
        <f t="shared" si="7"/>
        <v>21.428571428571427</v>
      </c>
      <c r="X25" s="21">
        <f t="shared" si="7"/>
        <v>13.513513513513514</v>
      </c>
      <c r="Y25" s="15">
        <f t="shared" si="7"/>
        <v>17.224880382775119</v>
      </c>
      <c r="Z25" s="16"/>
    </row>
    <row r="26" spans="1:26" s="17" customFormat="1" ht="19.899999999999999" customHeight="1" x14ac:dyDescent="0.15">
      <c r="A26" s="18" t="s">
        <v>17</v>
      </c>
      <c r="B26" s="1">
        <v>101091</v>
      </c>
      <c r="C26" s="2">
        <v>107479</v>
      </c>
      <c r="D26" s="2">
        <f t="shared" si="1"/>
        <v>208570</v>
      </c>
      <c r="E26" s="3">
        <v>81</v>
      </c>
      <c r="F26" s="3">
        <v>136</v>
      </c>
      <c r="G26" s="2">
        <f t="shared" si="6"/>
        <v>217</v>
      </c>
      <c r="H26" s="2">
        <v>100869</v>
      </c>
      <c r="I26" s="2">
        <v>107287</v>
      </c>
      <c r="J26" s="2">
        <f t="shared" si="2"/>
        <v>208156</v>
      </c>
      <c r="K26" s="3">
        <v>81</v>
      </c>
      <c r="L26" s="3">
        <v>136</v>
      </c>
      <c r="M26" s="19">
        <f t="shared" si="3"/>
        <v>217</v>
      </c>
      <c r="N26" s="2">
        <v>56931</v>
      </c>
      <c r="O26" s="2">
        <v>59873</v>
      </c>
      <c r="P26" s="2">
        <f t="shared" si="4"/>
        <v>116804</v>
      </c>
      <c r="Q26" s="2">
        <v>21</v>
      </c>
      <c r="R26" s="3">
        <v>31</v>
      </c>
      <c r="S26" s="3">
        <f t="shared" si="5"/>
        <v>52</v>
      </c>
      <c r="T26" s="21">
        <f t="shared" si="7"/>
        <v>56.440531778841866</v>
      </c>
      <c r="U26" s="20">
        <f t="shared" si="7"/>
        <v>55.806388472042279</v>
      </c>
      <c r="V26" s="21">
        <f t="shared" si="7"/>
        <v>56.113683967793385</v>
      </c>
      <c r="W26" s="21">
        <f t="shared" si="7"/>
        <v>25.925925925925924</v>
      </c>
      <c r="X26" s="21">
        <f t="shared" si="7"/>
        <v>22.794117647058822</v>
      </c>
      <c r="Y26" s="22">
        <f t="shared" si="7"/>
        <v>23.963133640552993</v>
      </c>
      <c r="Z26" s="16"/>
    </row>
    <row r="27" spans="1:26" s="28" customFormat="1" ht="19.899999999999999" customHeight="1" x14ac:dyDescent="0.15">
      <c r="A27" s="34" t="s">
        <v>34</v>
      </c>
      <c r="B27" s="35">
        <f>SUM(B25:B26)</f>
        <v>186465</v>
      </c>
      <c r="C27" s="24">
        <f>SUM(C25:C26)</f>
        <v>195535</v>
      </c>
      <c r="D27" s="2">
        <f t="shared" si="1"/>
        <v>382000</v>
      </c>
      <c r="E27" s="36">
        <f>SUM(E25:E26)</f>
        <v>179</v>
      </c>
      <c r="F27" s="36">
        <f>SUM(F25:F26)</f>
        <v>247</v>
      </c>
      <c r="G27" s="24">
        <f t="shared" si="6"/>
        <v>426</v>
      </c>
      <c r="H27" s="24">
        <f>SUM(H25:H26)</f>
        <v>185973</v>
      </c>
      <c r="I27" s="24">
        <f>SUM(I25:I26)</f>
        <v>195168</v>
      </c>
      <c r="J27" s="2">
        <f t="shared" si="2"/>
        <v>381141</v>
      </c>
      <c r="K27" s="24">
        <f>SUM(K25:K26)</f>
        <v>179</v>
      </c>
      <c r="L27" s="36">
        <f>SUM(L25:L26)</f>
        <v>247</v>
      </c>
      <c r="M27" s="19">
        <f t="shared" si="3"/>
        <v>426</v>
      </c>
      <c r="N27" s="24">
        <f>SUM(N25:N26)</f>
        <v>104358</v>
      </c>
      <c r="O27" s="24">
        <f>SUM(O25:O26)</f>
        <v>108623</v>
      </c>
      <c r="P27" s="2">
        <f t="shared" si="4"/>
        <v>212981</v>
      </c>
      <c r="Q27" s="24">
        <f>SUM(Q25:Q26)</f>
        <v>42</v>
      </c>
      <c r="R27" s="36">
        <f>SUM(R25:R26)</f>
        <v>46</v>
      </c>
      <c r="S27" s="3">
        <f t="shared" si="5"/>
        <v>88</v>
      </c>
      <c r="T27" s="25">
        <f t="shared" si="7"/>
        <v>56.114597280250358</v>
      </c>
      <c r="U27" s="20">
        <f t="shared" si="7"/>
        <v>55.656152647975077</v>
      </c>
      <c r="V27" s="37">
        <f t="shared" si="7"/>
        <v>55.879844991748463</v>
      </c>
      <c r="W27" s="25">
        <f t="shared" si="7"/>
        <v>23.463687150837988</v>
      </c>
      <c r="X27" s="37">
        <f t="shared" si="7"/>
        <v>18.623481781376519</v>
      </c>
      <c r="Y27" s="26">
        <f t="shared" si="7"/>
        <v>20.657276995305164</v>
      </c>
      <c r="Z27" s="27"/>
    </row>
    <row r="28" spans="1:26" s="17" customFormat="1" ht="19.899999999999999" customHeight="1" x14ac:dyDescent="0.15">
      <c r="A28" s="18" t="s">
        <v>20</v>
      </c>
      <c r="B28" s="1">
        <v>146455</v>
      </c>
      <c r="C28" s="2">
        <v>149327</v>
      </c>
      <c r="D28" s="11">
        <f t="shared" si="1"/>
        <v>295782</v>
      </c>
      <c r="E28" s="3">
        <v>301</v>
      </c>
      <c r="F28" s="3">
        <v>280</v>
      </c>
      <c r="G28" s="2">
        <f t="shared" si="6"/>
        <v>581</v>
      </c>
      <c r="H28" s="2">
        <v>145820</v>
      </c>
      <c r="I28" s="2">
        <v>148877</v>
      </c>
      <c r="J28" s="11">
        <f t="shared" si="2"/>
        <v>294697</v>
      </c>
      <c r="K28" s="3">
        <v>300</v>
      </c>
      <c r="L28" s="3">
        <v>280</v>
      </c>
      <c r="M28" s="30">
        <f t="shared" si="3"/>
        <v>580</v>
      </c>
      <c r="N28" s="2">
        <v>83991</v>
      </c>
      <c r="O28" s="2">
        <v>84706</v>
      </c>
      <c r="P28" s="11">
        <f t="shared" si="4"/>
        <v>168697</v>
      </c>
      <c r="Q28" s="2">
        <v>83</v>
      </c>
      <c r="R28" s="3">
        <v>64</v>
      </c>
      <c r="S28" s="11">
        <f t="shared" si="5"/>
        <v>147</v>
      </c>
      <c r="T28" s="14">
        <f t="shared" si="7"/>
        <v>57.599094774379367</v>
      </c>
      <c r="U28" s="31">
        <f t="shared" si="7"/>
        <v>56.896632790827326</v>
      </c>
      <c r="V28" s="21">
        <f t="shared" si="7"/>
        <v>57.244220334784544</v>
      </c>
      <c r="W28" s="21">
        <f t="shared" si="7"/>
        <v>27.666666666666668</v>
      </c>
      <c r="X28" s="21">
        <f t="shared" si="7"/>
        <v>22.857142857142858</v>
      </c>
      <c r="Y28" s="15">
        <f t="shared" si="7"/>
        <v>25.344827586206897</v>
      </c>
      <c r="Z28" s="16"/>
    </row>
    <row r="29" spans="1:26" s="17" customFormat="1" ht="19.899999999999999" customHeight="1" x14ac:dyDescent="0.15">
      <c r="A29" s="38" t="s">
        <v>42</v>
      </c>
      <c r="B29" s="1">
        <v>76423</v>
      </c>
      <c r="C29" s="2">
        <v>78737</v>
      </c>
      <c r="D29" s="2">
        <f t="shared" si="1"/>
        <v>155160</v>
      </c>
      <c r="E29" s="3">
        <v>115</v>
      </c>
      <c r="F29" s="3">
        <v>120</v>
      </c>
      <c r="G29" s="2">
        <f t="shared" si="6"/>
        <v>235</v>
      </c>
      <c r="H29" s="2">
        <v>76189</v>
      </c>
      <c r="I29" s="2">
        <v>78563</v>
      </c>
      <c r="J29" s="2">
        <f t="shared" si="2"/>
        <v>154752</v>
      </c>
      <c r="K29" s="3">
        <v>114</v>
      </c>
      <c r="L29" s="3">
        <v>118</v>
      </c>
      <c r="M29" s="19">
        <f t="shared" si="3"/>
        <v>232</v>
      </c>
      <c r="N29" s="2">
        <v>44379</v>
      </c>
      <c r="O29" s="2">
        <v>45730</v>
      </c>
      <c r="P29" s="2">
        <f t="shared" si="4"/>
        <v>90109</v>
      </c>
      <c r="Q29" s="2">
        <v>37</v>
      </c>
      <c r="R29" s="3">
        <v>39</v>
      </c>
      <c r="S29" s="3">
        <f t="shared" si="5"/>
        <v>76</v>
      </c>
      <c r="T29" s="20">
        <f t="shared" si="7"/>
        <v>58.24856606596753</v>
      </c>
      <c r="U29" s="20">
        <f t="shared" si="7"/>
        <v>58.208062319412448</v>
      </c>
      <c r="V29" s="21">
        <f t="shared" si="7"/>
        <v>58.228003515301907</v>
      </c>
      <c r="W29" s="21">
        <f t="shared" si="7"/>
        <v>32.456140350877192</v>
      </c>
      <c r="X29" s="21">
        <f t="shared" si="7"/>
        <v>33.050847457627121</v>
      </c>
      <c r="Y29" s="22">
        <f t="shared" si="7"/>
        <v>32.758620689655174</v>
      </c>
      <c r="Z29" s="16"/>
    </row>
    <row r="30" spans="1:26" s="28" customFormat="1" ht="19.899999999999999" customHeight="1" x14ac:dyDescent="0.15">
      <c r="A30" s="34" t="s">
        <v>35</v>
      </c>
      <c r="B30" s="35">
        <f>SUM(B28:B29)</f>
        <v>222878</v>
      </c>
      <c r="C30" s="24">
        <f>SUM(C28:C29)</f>
        <v>228064</v>
      </c>
      <c r="D30" s="24">
        <f>SUM(B30:C30)</f>
        <v>450942</v>
      </c>
      <c r="E30" s="36">
        <f>SUM(E28:E29)</f>
        <v>416</v>
      </c>
      <c r="F30" s="36">
        <f>SUM(F28:F29)</f>
        <v>400</v>
      </c>
      <c r="G30" s="24">
        <f>SUM(E30:F30)</f>
        <v>816</v>
      </c>
      <c r="H30" s="24">
        <f>SUM(H28:H29)</f>
        <v>222009</v>
      </c>
      <c r="I30" s="24">
        <f>SUM(I28:I29)</f>
        <v>227440</v>
      </c>
      <c r="J30" s="2">
        <f t="shared" si="2"/>
        <v>449449</v>
      </c>
      <c r="K30" s="24">
        <f>SUM(K28:K29)</f>
        <v>414</v>
      </c>
      <c r="L30" s="36">
        <f>SUM(L28:L29)</f>
        <v>398</v>
      </c>
      <c r="M30" s="19">
        <f t="shared" si="3"/>
        <v>812</v>
      </c>
      <c r="N30" s="24">
        <f>SUM(N28:N29)</f>
        <v>128370</v>
      </c>
      <c r="O30" s="24">
        <f>SUM(O28:O29)</f>
        <v>130436</v>
      </c>
      <c r="P30" s="24">
        <f t="shared" si="4"/>
        <v>258806</v>
      </c>
      <c r="Q30" s="24">
        <f>SUM(Q28:Q29)</f>
        <v>120</v>
      </c>
      <c r="R30" s="36">
        <f>SUM(R28:R29)</f>
        <v>103</v>
      </c>
      <c r="S30" s="3">
        <f t="shared" si="5"/>
        <v>223</v>
      </c>
      <c r="T30" s="25">
        <f t="shared" si="7"/>
        <v>57.821980189992296</v>
      </c>
      <c r="U30" s="20">
        <f t="shared" si="7"/>
        <v>57.349630671825537</v>
      </c>
      <c r="V30" s="37">
        <f t="shared" si="7"/>
        <v>57.582951569588538</v>
      </c>
      <c r="W30" s="21">
        <f t="shared" si="7"/>
        <v>28.985507246376812</v>
      </c>
      <c r="X30" s="37">
        <f t="shared" si="7"/>
        <v>25.879396984924625</v>
      </c>
      <c r="Y30" s="26">
        <f t="shared" si="7"/>
        <v>27.463054187192121</v>
      </c>
      <c r="Z30" s="27"/>
    </row>
    <row r="31" spans="1:26" s="17" customFormat="1" ht="19.899999999999999" customHeight="1" x14ac:dyDescent="0.15">
      <c r="A31" s="18" t="s">
        <v>21</v>
      </c>
      <c r="B31" s="1">
        <v>74284</v>
      </c>
      <c r="C31" s="2">
        <v>76948</v>
      </c>
      <c r="D31" s="2">
        <f t="shared" si="1"/>
        <v>151232</v>
      </c>
      <c r="E31" s="3">
        <v>85</v>
      </c>
      <c r="F31" s="3">
        <v>115</v>
      </c>
      <c r="G31" s="11">
        <f t="shared" si="6"/>
        <v>200</v>
      </c>
      <c r="H31" s="2">
        <v>74070</v>
      </c>
      <c r="I31" s="2">
        <v>76750</v>
      </c>
      <c r="J31" s="11">
        <f t="shared" si="2"/>
        <v>150820</v>
      </c>
      <c r="K31" s="3">
        <v>85</v>
      </c>
      <c r="L31" s="3">
        <v>115</v>
      </c>
      <c r="M31" s="30">
        <f t="shared" si="3"/>
        <v>200</v>
      </c>
      <c r="N31" s="2">
        <v>42143</v>
      </c>
      <c r="O31" s="2">
        <v>43142</v>
      </c>
      <c r="P31" s="2">
        <f t="shared" si="4"/>
        <v>85285</v>
      </c>
      <c r="Q31" s="2">
        <v>22</v>
      </c>
      <c r="R31" s="3">
        <v>23</v>
      </c>
      <c r="S31" s="11">
        <f t="shared" si="5"/>
        <v>45</v>
      </c>
      <c r="T31" s="14">
        <f t="shared" si="7"/>
        <v>56.896179289860939</v>
      </c>
      <c r="U31" s="31">
        <f t="shared" si="7"/>
        <v>56.211074918566773</v>
      </c>
      <c r="V31" s="21">
        <f t="shared" si="7"/>
        <v>56.54754011404323</v>
      </c>
      <c r="W31" s="31">
        <f t="shared" si="7"/>
        <v>25.882352941176475</v>
      </c>
      <c r="X31" s="21">
        <f t="shared" si="7"/>
        <v>20</v>
      </c>
      <c r="Y31" s="15">
        <f t="shared" si="7"/>
        <v>22.5</v>
      </c>
      <c r="Z31" s="16"/>
    </row>
    <row r="32" spans="1:26" s="17" customFormat="1" ht="19.899999999999999" customHeight="1" x14ac:dyDescent="0.15">
      <c r="A32" s="18" t="s">
        <v>22</v>
      </c>
      <c r="B32" s="1">
        <v>124229</v>
      </c>
      <c r="C32" s="2">
        <v>135200</v>
      </c>
      <c r="D32" s="2">
        <f t="shared" si="1"/>
        <v>259429</v>
      </c>
      <c r="E32" s="3">
        <v>289</v>
      </c>
      <c r="F32" s="3">
        <v>291</v>
      </c>
      <c r="G32" s="2">
        <f t="shared" si="6"/>
        <v>580</v>
      </c>
      <c r="H32" s="2">
        <v>123802</v>
      </c>
      <c r="I32" s="2">
        <v>134836</v>
      </c>
      <c r="J32" s="2">
        <f t="shared" si="2"/>
        <v>258638</v>
      </c>
      <c r="K32" s="3">
        <v>289</v>
      </c>
      <c r="L32" s="3">
        <v>287</v>
      </c>
      <c r="M32" s="19">
        <f t="shared" si="3"/>
        <v>576</v>
      </c>
      <c r="N32" s="2">
        <v>76277</v>
      </c>
      <c r="O32" s="2">
        <v>81050</v>
      </c>
      <c r="P32" s="2">
        <f t="shared" si="4"/>
        <v>157327</v>
      </c>
      <c r="Q32" s="2">
        <v>81</v>
      </c>
      <c r="R32" s="3">
        <v>72</v>
      </c>
      <c r="S32" s="3">
        <f t="shared" si="5"/>
        <v>153</v>
      </c>
      <c r="T32" s="20">
        <f t="shared" si="7"/>
        <v>61.612090273178147</v>
      </c>
      <c r="U32" s="20">
        <f t="shared" si="7"/>
        <v>60.110059627992527</v>
      </c>
      <c r="V32" s="21">
        <f t="shared" si="7"/>
        <v>60.829035176578849</v>
      </c>
      <c r="W32" s="21">
        <f t="shared" si="7"/>
        <v>28.027681660899656</v>
      </c>
      <c r="X32" s="21">
        <f t="shared" si="7"/>
        <v>25.087108013937282</v>
      </c>
      <c r="Y32" s="22">
        <f t="shared" si="7"/>
        <v>26.5625</v>
      </c>
      <c r="Z32" s="16"/>
    </row>
    <row r="33" spans="1:26" s="17" customFormat="1" ht="19.899999999999999" customHeight="1" x14ac:dyDescent="0.15">
      <c r="A33" s="38" t="s">
        <v>42</v>
      </c>
      <c r="B33" s="1">
        <v>9024</v>
      </c>
      <c r="C33" s="2">
        <v>9406</v>
      </c>
      <c r="D33" s="2">
        <f>SUM(B33:C33)</f>
        <v>18430</v>
      </c>
      <c r="E33" s="3">
        <v>18</v>
      </c>
      <c r="F33" s="3">
        <v>19</v>
      </c>
      <c r="G33" s="2">
        <f>SUM(E33:F33)</f>
        <v>37</v>
      </c>
      <c r="H33" s="2">
        <v>8998</v>
      </c>
      <c r="I33" s="2">
        <v>9387</v>
      </c>
      <c r="J33" s="2">
        <f>SUM(H33:I33)</f>
        <v>18385</v>
      </c>
      <c r="K33" s="3">
        <v>18</v>
      </c>
      <c r="L33" s="3">
        <v>19</v>
      </c>
      <c r="M33" s="19">
        <f>SUM(K33:L33)</f>
        <v>37</v>
      </c>
      <c r="N33" s="2">
        <v>5630</v>
      </c>
      <c r="O33" s="2">
        <v>5748</v>
      </c>
      <c r="P33" s="2">
        <f>SUM(N33:O33)</f>
        <v>11378</v>
      </c>
      <c r="Q33" s="2">
        <v>7</v>
      </c>
      <c r="R33" s="3">
        <v>6</v>
      </c>
      <c r="S33" s="3">
        <f>SUM(Q33:R33)</f>
        <v>13</v>
      </c>
      <c r="T33" s="20">
        <f t="shared" si="7"/>
        <v>62.56945987997333</v>
      </c>
      <c r="U33" s="20">
        <f t="shared" si="7"/>
        <v>61.23362096516459</v>
      </c>
      <c r="V33" s="21">
        <f t="shared" si="7"/>
        <v>61.887408213217299</v>
      </c>
      <c r="W33" s="21">
        <f t="shared" si="7"/>
        <v>38.888888888888893</v>
      </c>
      <c r="X33" s="21">
        <f t="shared" si="7"/>
        <v>31.578947368421051</v>
      </c>
      <c r="Y33" s="22">
        <f t="shared" si="7"/>
        <v>35.135135135135137</v>
      </c>
      <c r="Z33" s="16"/>
    </row>
    <row r="34" spans="1:26" s="28" customFormat="1" ht="19.899999999999999" customHeight="1" x14ac:dyDescent="0.15">
      <c r="A34" s="34" t="s">
        <v>36</v>
      </c>
      <c r="B34" s="35">
        <f>SUM(B31:B33)</f>
        <v>207537</v>
      </c>
      <c r="C34" s="24">
        <f t="shared" ref="C34:R34" si="8">SUM(C31:C33)</f>
        <v>221554</v>
      </c>
      <c r="D34" s="2">
        <f>SUM(B34:C34)</f>
        <v>429091</v>
      </c>
      <c r="E34" s="36">
        <f t="shared" si="8"/>
        <v>392</v>
      </c>
      <c r="F34" s="36">
        <f t="shared" si="8"/>
        <v>425</v>
      </c>
      <c r="G34" s="24">
        <f>SUM(E34:F34)</f>
        <v>817</v>
      </c>
      <c r="H34" s="24">
        <f t="shared" si="8"/>
        <v>206870</v>
      </c>
      <c r="I34" s="24">
        <f t="shared" si="8"/>
        <v>220973</v>
      </c>
      <c r="J34" s="2">
        <f>SUM(H34:I34)</f>
        <v>427843</v>
      </c>
      <c r="K34" s="24">
        <f t="shared" si="8"/>
        <v>392</v>
      </c>
      <c r="L34" s="36">
        <f t="shared" si="8"/>
        <v>421</v>
      </c>
      <c r="M34" s="32">
        <f>SUM(K34:L34)</f>
        <v>813</v>
      </c>
      <c r="N34" s="24">
        <f t="shared" si="8"/>
        <v>124050</v>
      </c>
      <c r="O34" s="24">
        <f t="shared" si="8"/>
        <v>129940</v>
      </c>
      <c r="P34" s="24">
        <f>SUM(N34:O34)</f>
        <v>253990</v>
      </c>
      <c r="Q34" s="24">
        <f t="shared" si="8"/>
        <v>110</v>
      </c>
      <c r="R34" s="36">
        <f t="shared" si="8"/>
        <v>101</v>
      </c>
      <c r="S34" s="24">
        <f>SUM(Q34:R34)</f>
        <v>211</v>
      </c>
      <c r="T34" s="25">
        <f t="shared" si="7"/>
        <v>59.965195533426787</v>
      </c>
      <c r="U34" s="20">
        <f t="shared" si="7"/>
        <v>58.803564236354667</v>
      </c>
      <c r="V34" s="37">
        <f t="shared" si="7"/>
        <v>59.365234443475757</v>
      </c>
      <c r="W34" s="21">
        <f t="shared" si="7"/>
        <v>28.061224489795915</v>
      </c>
      <c r="X34" s="37">
        <f t="shared" si="7"/>
        <v>23.990498812351543</v>
      </c>
      <c r="Y34" s="26">
        <f t="shared" si="7"/>
        <v>25.953259532595325</v>
      </c>
      <c r="Z34" s="27"/>
    </row>
    <row r="35" spans="1:26" ht="19.899999999999999" customHeight="1" x14ac:dyDescent="0.15">
      <c r="A35" s="39" t="s">
        <v>27</v>
      </c>
      <c r="B35" s="1">
        <f>SUM(B8:B10,B12:B14,B16:B17,B19,B21:B23,B25:B26,B28:B29,B31:B33)</f>
        <v>1551861</v>
      </c>
      <c r="C35" s="2">
        <f t="shared" ref="C35:R35" si="9">SUM(C8:C10,C12:C14,C16:C17,C19,C21:C23,C25:C26,C28:C29,C31:C33)</f>
        <v>1592637</v>
      </c>
      <c r="D35" s="11">
        <f>SUM(B35:C35)</f>
        <v>3144498</v>
      </c>
      <c r="E35" s="3">
        <f t="shared" si="9"/>
        <v>2207</v>
      </c>
      <c r="F35" s="3">
        <f t="shared" si="9"/>
        <v>2536</v>
      </c>
      <c r="G35" s="3">
        <f>SUM(E35:F35)</f>
        <v>4743</v>
      </c>
      <c r="H35" s="2">
        <f t="shared" si="9"/>
        <v>1546419</v>
      </c>
      <c r="I35" s="2">
        <f t="shared" si="9"/>
        <v>1588811</v>
      </c>
      <c r="J35" s="11">
        <f>SUM(H35:I35)</f>
        <v>3135230</v>
      </c>
      <c r="K35" s="2">
        <f t="shared" si="9"/>
        <v>2198</v>
      </c>
      <c r="L35" s="3">
        <f t="shared" si="9"/>
        <v>2527</v>
      </c>
      <c r="M35" s="19">
        <f>SUM(K35:L35)</f>
        <v>4725</v>
      </c>
      <c r="N35" s="2">
        <f t="shared" si="9"/>
        <v>869106</v>
      </c>
      <c r="O35" s="2">
        <f t="shared" si="9"/>
        <v>888763</v>
      </c>
      <c r="P35" s="2">
        <f>SUM(N35:O35)</f>
        <v>1757869</v>
      </c>
      <c r="Q35" s="2">
        <f t="shared" si="9"/>
        <v>605</v>
      </c>
      <c r="R35" s="3">
        <f t="shared" si="9"/>
        <v>582</v>
      </c>
      <c r="S35" s="3">
        <f>SUM(Q35:R35)</f>
        <v>1187</v>
      </c>
      <c r="T35" s="14">
        <f t="shared" si="7"/>
        <v>56.201197734895914</v>
      </c>
      <c r="U35" s="31">
        <f t="shared" si="7"/>
        <v>55.938875045552926</v>
      </c>
      <c r="V35" s="21">
        <f>P35/J35*100</f>
        <v>56.068262934457756</v>
      </c>
      <c r="W35" s="31">
        <f t="shared" si="7"/>
        <v>27.525022747952683</v>
      </c>
      <c r="X35" s="21">
        <f t="shared" si="7"/>
        <v>23.031262366442423</v>
      </c>
      <c r="Y35" s="15">
        <f t="shared" si="7"/>
        <v>25.121693121693124</v>
      </c>
      <c r="Z35" s="16"/>
    </row>
    <row r="36" spans="1:26" ht="19.899999999999999" customHeight="1" x14ac:dyDescent="0.15">
      <c r="A36" s="39" t="s">
        <v>28</v>
      </c>
      <c r="B36" s="1">
        <v>3832049</v>
      </c>
      <c r="C36" s="2">
        <v>3893492</v>
      </c>
      <c r="D36" s="3">
        <f>SUM(B36:C36)</f>
        <v>7725541</v>
      </c>
      <c r="E36" s="3">
        <v>4916</v>
      </c>
      <c r="F36" s="3">
        <v>5793</v>
      </c>
      <c r="G36" s="3">
        <f>SUM(E36:F36)</f>
        <v>10709</v>
      </c>
      <c r="H36" s="2">
        <v>3819206</v>
      </c>
      <c r="I36" s="2">
        <v>3883981</v>
      </c>
      <c r="J36" s="2">
        <f>SUM(H36:I36)</f>
        <v>7703187</v>
      </c>
      <c r="K36" s="2">
        <v>4903</v>
      </c>
      <c r="L36" s="3">
        <v>5780</v>
      </c>
      <c r="M36" s="3">
        <f>SUM(K36:L36)</f>
        <v>10683</v>
      </c>
      <c r="N36" s="2">
        <v>2145424</v>
      </c>
      <c r="O36" s="2">
        <v>2190749</v>
      </c>
      <c r="P36" s="2">
        <f>SUM(N36:O36)</f>
        <v>4336173</v>
      </c>
      <c r="Q36" s="2">
        <v>1306</v>
      </c>
      <c r="R36" s="3">
        <v>1235</v>
      </c>
      <c r="S36" s="3">
        <f>SUM(Q36:R36)</f>
        <v>2541</v>
      </c>
      <c r="T36" s="21">
        <f>N36/H36*100</f>
        <v>56.174608020619999</v>
      </c>
      <c r="U36" s="21">
        <f>O36/I36*100</f>
        <v>56.404730095229617</v>
      </c>
      <c r="V36" s="21">
        <f>P36/J36*100</f>
        <v>56.290636589764731</v>
      </c>
      <c r="W36" s="21">
        <f>Q36/K36*100</f>
        <v>26.636753008362231</v>
      </c>
      <c r="X36" s="21">
        <f t="shared" si="7"/>
        <v>21.366782006920417</v>
      </c>
      <c r="Y36" s="22">
        <f>S36/M36*100</f>
        <v>23.785453524290929</v>
      </c>
      <c r="Z36" s="16"/>
    </row>
    <row r="37" spans="1:26" s="47" customFormat="1" ht="19.899999999999999" customHeight="1" thickBot="1" x14ac:dyDescent="0.2">
      <c r="A37" s="40" t="s">
        <v>29</v>
      </c>
      <c r="B37" s="41">
        <v>51065388</v>
      </c>
      <c r="C37" s="42">
        <v>54557376</v>
      </c>
      <c r="D37" s="42">
        <f>SUM(B37:C37)</f>
        <v>105622764</v>
      </c>
      <c r="E37" s="42">
        <v>41435</v>
      </c>
      <c r="F37" s="43">
        <v>55229</v>
      </c>
      <c r="G37" s="3">
        <f>SUM(E37:F37)</f>
        <v>96664</v>
      </c>
      <c r="H37" s="42">
        <v>50891954</v>
      </c>
      <c r="I37" s="42">
        <v>54428569</v>
      </c>
      <c r="J37" s="42">
        <f>SUM(H37:I37)</f>
        <v>105320523</v>
      </c>
      <c r="K37" s="42">
        <v>41324</v>
      </c>
      <c r="L37" s="43">
        <v>55142</v>
      </c>
      <c r="M37" s="43">
        <f>SUM(K37:L37)</f>
        <v>96466</v>
      </c>
      <c r="N37" s="42">
        <v>28532182</v>
      </c>
      <c r="O37" s="42">
        <v>30369434</v>
      </c>
      <c r="P37" s="42">
        <f>SUM(N37:O37)</f>
        <v>58901616</v>
      </c>
      <c r="Q37" s="42">
        <v>9234</v>
      </c>
      <c r="R37" s="43">
        <v>10148</v>
      </c>
      <c r="S37" s="43">
        <f>SUM(Q37:R37)</f>
        <v>19382</v>
      </c>
      <c r="T37" s="44">
        <f>N37/H37*100</f>
        <v>56.064229720871005</v>
      </c>
      <c r="U37" s="45">
        <f>O37/I37*100</f>
        <v>55.796862857077869</v>
      </c>
      <c r="V37" s="45">
        <f>P37/J37*100</f>
        <v>55.92605726046385</v>
      </c>
      <c r="W37" s="45">
        <f>Q37/K37*100</f>
        <v>22.345368308972994</v>
      </c>
      <c r="X37" s="45">
        <f t="shared" si="7"/>
        <v>18.403394871422872</v>
      </c>
      <c r="Y37" s="46">
        <f>S37/M37*100</f>
        <v>20.092053158625838</v>
      </c>
    </row>
    <row r="38" spans="1:26" x14ac:dyDescent="0.15">
      <c r="G38" s="48"/>
    </row>
    <row r="39" spans="1:26" ht="14.25" x14ac:dyDescent="0.15">
      <c r="A39" s="17" t="s">
        <v>41</v>
      </c>
    </row>
    <row r="40" spans="1:26" ht="14.25" x14ac:dyDescent="0.15">
      <c r="A40" s="17" t="s">
        <v>47</v>
      </c>
    </row>
    <row r="41" spans="1:26" ht="14.25" x14ac:dyDescent="0.15">
      <c r="A41" s="17" t="s">
        <v>46</v>
      </c>
    </row>
  </sheetData>
  <mergeCells count="16">
    <mergeCell ref="A1:Y1"/>
    <mergeCell ref="A2:Y2"/>
    <mergeCell ref="A3:Y3"/>
    <mergeCell ref="Q6:S6"/>
    <mergeCell ref="T6:V6"/>
    <mergeCell ref="W6:Y6"/>
    <mergeCell ref="A5:A7"/>
    <mergeCell ref="B5:G5"/>
    <mergeCell ref="H5:M5"/>
    <mergeCell ref="N5:S5"/>
    <mergeCell ref="T5:Y5"/>
    <mergeCell ref="B6:D6"/>
    <mergeCell ref="E6:G6"/>
    <mergeCell ref="H6:J6"/>
    <mergeCell ref="K6:M6"/>
    <mergeCell ref="N6:P6"/>
  </mergeCells>
  <phoneticPr fontId="3"/>
  <dataValidations count="1">
    <dataValidation imeMode="off" allowBlank="1" showInputMessage="1" showErrorMessage="1" sqref="E8:F36 K8:K10 K12:K14 K16:K17 K19:K23 K25:K26 K28:K29 K31:K33"/>
  </dataValidations>
  <printOptions horizontalCentered="1"/>
  <pageMargins left="0.39370078740157483" right="0.39370078740157483" top="0.19685039370078741" bottom="0.23622047244094491" header="0.43307086614173229" footer="0.19685039370078741"/>
  <pageSetup paperSize="9" scale="51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3(1)ア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2022-01-28T04:20:16Z</dcterms:created>
  <dcterms:modified xsi:type="dcterms:W3CDTF">2022-08-10T06:10:40Z</dcterms:modified>
</cp:coreProperties>
</file>