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2_給付費・向上支援費\003_処遇改善\01_処遇改善\010_新制度_2015(H27)から\01　積算表\2019_積算表\020_処遇1積算表\"/>
    </mc:Choice>
  </mc:AlternateContent>
  <bookViews>
    <workbookView xWindow="0" yWindow="0" windowWidth="20490" windowHeight="6960"/>
  </bookViews>
  <sheets>
    <sheet name="積算表" sheetId="2" r:id="rId1"/>
    <sheet name="加算区分" sheetId="3" state="hidden" r:id="rId2"/>
    <sheet name="保育単価表" sheetId="10" state="hidden" r:id="rId3"/>
    <sheet name="保育単価表②" sheetId="11" state="hidden" r:id="rId4"/>
  </sheets>
  <definedNames>
    <definedName name="_Fill" localSheetId="1" hidden="1">#REF!</definedName>
    <definedName name="_Fill" hidden="1">#REF!</definedName>
    <definedName name="_xlnm._FilterDatabase" localSheetId="2" hidden="1">保育単価表!$B$3:$WWE$9</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積算表!$A$1:$AJ$46</definedName>
    <definedName name="_xlnm.Print_Area" localSheetId="2">保育単価表!$A$1:$AK$9</definedName>
    <definedName name="_xlnm.Print_Titles" localSheetId="2">保育単価表!$B:$D,保育単価表!$1:$5</definedName>
    <definedName name="資格">#REF!</definedName>
    <definedName name="資格人数">積算表!$AV$1:$AW$6</definedName>
    <definedName name="単価表">保育単価表!$A$5:$AK$9</definedName>
    <definedName name="定員">積算表!$AS$2:$AT$19</definedName>
    <definedName name="定員Ⅱ">積算表!#REF!</definedName>
    <definedName name="平均勤続年数">加算区分!$B$3:$F$14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2" l="1"/>
  <c r="S36" i="2"/>
  <c r="U36" i="2"/>
  <c r="W36" i="2"/>
  <c r="Y36" i="2"/>
  <c r="AA36" i="2"/>
  <c r="AC36" i="2"/>
  <c r="AE36" i="2"/>
  <c r="AG36" i="2"/>
  <c r="AI36" i="2"/>
  <c r="O36" i="2"/>
  <c r="M36" i="2"/>
  <c r="S21" i="2" l="1"/>
  <c r="M21" i="2"/>
  <c r="M39" i="2" l="1"/>
  <c r="O33" i="2"/>
  <c r="Q33" i="2"/>
  <c r="S33" i="2"/>
  <c r="U33" i="2"/>
  <c r="W33" i="2"/>
  <c r="Y33" i="2"/>
  <c r="AA33" i="2"/>
  <c r="AC33" i="2"/>
  <c r="AE33" i="2"/>
  <c r="AG33" i="2"/>
  <c r="AI33" i="2"/>
  <c r="M33" i="2"/>
  <c r="O32" i="2"/>
  <c r="Q32" i="2"/>
  <c r="S32" i="2"/>
  <c r="U32" i="2"/>
  <c r="W32" i="2"/>
  <c r="Y32" i="2"/>
  <c r="AA32" i="2"/>
  <c r="AC32" i="2"/>
  <c r="AE32" i="2"/>
  <c r="AG32" i="2"/>
  <c r="AI32" i="2"/>
  <c r="M32" i="2"/>
  <c r="O31" i="2"/>
  <c r="Q31" i="2"/>
  <c r="S31" i="2"/>
  <c r="U31" i="2"/>
  <c r="W31" i="2"/>
  <c r="Y31" i="2"/>
  <c r="AA31" i="2"/>
  <c r="AC31" i="2"/>
  <c r="AE31" i="2"/>
  <c r="AG31" i="2"/>
  <c r="AI31" i="2"/>
  <c r="M31" i="2"/>
  <c r="Q34" i="2" l="1"/>
  <c r="S34" i="2"/>
  <c r="Y34" i="2"/>
  <c r="AA34" i="2"/>
  <c r="AG34" i="2"/>
  <c r="AI34" i="2"/>
  <c r="Q39" i="2" l="1"/>
  <c r="O39" i="2"/>
  <c r="S39" i="2"/>
  <c r="U39" i="2"/>
  <c r="W39" i="2"/>
  <c r="Y39" i="2"/>
  <c r="AA39" i="2"/>
  <c r="AC39" i="2"/>
  <c r="AE39" i="2"/>
  <c r="AG39" i="2"/>
  <c r="AI39" i="2"/>
  <c r="M35" i="2"/>
  <c r="M41" i="2" s="1"/>
  <c r="M42" i="2" s="1"/>
  <c r="Q35" i="2"/>
  <c r="O35" i="2" l="1"/>
  <c r="AE16" i="2"/>
  <c r="AW6" i="2" l="1"/>
  <c r="AW2" i="2"/>
  <c r="AW4" i="2"/>
  <c r="AW3" i="2"/>
  <c r="K37" i="2" l="1"/>
  <c r="Q37" i="2" l="1"/>
  <c r="Q40" i="2" s="1"/>
  <c r="Y37" i="2"/>
  <c r="Y40" i="2" s="1"/>
  <c r="AG37" i="2"/>
  <c r="AG40" i="2" s="1"/>
  <c r="O37" i="2"/>
  <c r="O40" i="2" s="1"/>
  <c r="W37" i="2"/>
  <c r="W40" i="2" s="1"/>
  <c r="S37" i="2"/>
  <c r="S40" i="2" s="1"/>
  <c r="AA37" i="2"/>
  <c r="AA40" i="2" s="1"/>
  <c r="AI37" i="2"/>
  <c r="AI40" i="2" s="1"/>
  <c r="M37" i="2"/>
  <c r="M40" i="2" s="1"/>
  <c r="U37" i="2"/>
  <c r="U40" i="2" s="1"/>
  <c r="AC37" i="2"/>
  <c r="AC40" i="2" s="1"/>
  <c r="AE37" i="2"/>
  <c r="AE40" i="2" s="1"/>
  <c r="U35" i="2" l="1"/>
  <c r="U41" i="2" s="1"/>
  <c r="W35" i="2"/>
  <c r="W41" i="2" s="1"/>
  <c r="AE35" i="2"/>
  <c r="AE41" i="2" s="1"/>
  <c r="AC35" i="2" l="1"/>
  <c r="AC41" i="2" s="1"/>
  <c r="F14" i="3"/>
  <c r="F13" i="3"/>
  <c r="F12" i="3"/>
  <c r="F11" i="3"/>
  <c r="F10" i="3"/>
  <c r="F9" i="3"/>
  <c r="F8" i="3"/>
  <c r="F7" i="3"/>
  <c r="F6" i="3"/>
  <c r="F5" i="3"/>
  <c r="F4" i="3"/>
  <c r="F3" i="3"/>
  <c r="O41" i="2"/>
  <c r="U1" i="2"/>
  <c r="Q41" i="2" l="1"/>
  <c r="S35" i="2"/>
  <c r="S41" i="2" s="1"/>
  <c r="AE42" i="2"/>
  <c r="O42" i="2"/>
  <c r="Y35" i="2" l="1"/>
  <c r="Y41" i="2" s="1"/>
  <c r="Y42" i="2" s="1"/>
  <c r="AA35" i="2"/>
  <c r="AA41" i="2" s="1"/>
  <c r="AA42" i="2" s="1"/>
  <c r="AI35" i="2"/>
  <c r="AI41" i="2" s="1"/>
  <c r="AI42" i="2" s="1"/>
  <c r="AG35" i="2"/>
  <c r="AG41" i="2" s="1"/>
  <c r="AG42" i="2" s="1"/>
  <c r="W42" i="2"/>
  <c r="Q42" i="2"/>
  <c r="AC42" i="2"/>
  <c r="U42" i="2"/>
  <c r="S42" i="2"/>
  <c r="M45" i="2" l="1"/>
  <c r="M24" i="2" s="1"/>
  <c r="M44" i="2"/>
  <c r="M43" i="2" l="1"/>
</calcChain>
</file>

<file path=xl/sharedStrings.xml><?xml version="1.0" encoding="utf-8"?>
<sst xmlns="http://schemas.openxmlformats.org/spreadsheetml/2006/main" count="193" uniqueCount="156">
  <si>
    <t>区</t>
    <rPh sb="0" eb="1">
      <t>ク</t>
    </rPh>
    <phoneticPr fontId="4"/>
  </si>
  <si>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</si>
  <si>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</si>
  <si>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</si>
  <si>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施設・事業所名</t>
    <rPh sb="0" eb="2">
      <t>シセツ</t>
    </rPh>
    <rPh sb="3" eb="6">
      <t>ジギョウショ</t>
    </rPh>
    <rPh sb="6" eb="7">
      <t>メイ</t>
    </rPh>
    <phoneticPr fontId="8"/>
  </si>
  <si>
    <t>担当者名</t>
    <rPh sb="0" eb="3">
      <t>タントウシャ</t>
    </rPh>
    <rPh sb="3" eb="4">
      <t>メイ</t>
    </rPh>
    <phoneticPr fontId="4"/>
  </si>
  <si>
    <t>電話番号</t>
    <rPh sb="0" eb="2">
      <t>デンワ</t>
    </rPh>
    <rPh sb="2" eb="4">
      <t>バンゴウ</t>
    </rPh>
    <phoneticPr fontId="4"/>
  </si>
  <si>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</si>
  <si>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</si>
  <si>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</si>
  <si>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</si>
  <si>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</si>
  <si>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</si>
  <si>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</si>
  <si>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</si>
  <si>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</si>
  <si>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</si>
  <si>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</si>
  <si>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</si>
  <si>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</si>
  <si>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</si>
  <si>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</si>
  <si>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</si>
  <si>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</si>
  <si>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</si>
  <si>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</si>
  <si>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</si>
  <si>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</si>
  <si>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</si>
  <si>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8"/>
  </si>
  <si>
    <t>―</t>
  </si>
  <si>
    <t>③合計（基礎分）</t>
    <rPh sb="1" eb="3">
      <t>ゴウケイ</t>
    </rPh>
    <phoneticPr fontId="4"/>
  </si>
  <si>
    <t>③合計（賃金改善要件分）</t>
    <rPh sb="1" eb="3">
      <t>ゴウケイ</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</si>
  <si>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</si>
  <si>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</si>
  <si>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</si>
  <si>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</si>
  <si>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</si>
  <si>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</si>
  <si>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</si>
  <si>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</si>
  <si>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</si>
  <si>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</si>
  <si>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</si>
  <si>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</si>
  <si>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</si>
  <si>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</si>
  <si>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</si>
  <si>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</si>
  <si>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</si>
  <si>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認定
区分</t>
    <rPh sb="0" eb="2">
      <t>ニンテイ</t>
    </rPh>
    <rPh sb="3" eb="5">
      <t>クブン</t>
    </rPh>
    <phoneticPr fontId="5"/>
  </si>
  <si>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</si>
  <si>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</si>
  <si>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</si>
  <si>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</si>
  <si>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3号</t>
    <rPh sb="1" eb="2">
      <t>ゴウ</t>
    </rPh>
    <phoneticPr fontId="5"/>
  </si>
  <si>
    <t>×加算率</t>
    <rPh sb="1" eb="3">
      <t>カサン</t>
    </rPh>
    <rPh sb="3" eb="4">
      <t>リツ</t>
    </rPh>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</si>
  <si>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</si>
  <si>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</si>
  <si>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</si>
  <si>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</si>
  <si>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</si>
  <si>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</si>
  <si>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</si>
  <si>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</si>
  <si>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</si>
  <si>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</si>
  <si>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</si>
  <si>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</si>
  <si>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</si>
  <si>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栄養管理加算</t>
    <rPh sb="0" eb="2">
      <t>エイヨウ</t>
    </rPh>
    <rPh sb="2" eb="4">
      <t>カンリ</t>
    </rPh>
    <rPh sb="4" eb="6">
      <t>カサン</t>
    </rPh>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</si>
  <si>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</si>
  <si>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</si>
  <si>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</si>
  <si>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</si>
  <si>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</si>
  <si>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</si>
  <si>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</si>
  <si>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1"/>
  </si>
  <si>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1"/>
  </si>
  <si>
    <t>処遇改善等加算の単価の合計額(②)</t>
    <rPh sb="0" eb="2">
      <t>ショグウ</t>
    </rPh>
    <rPh sb="2" eb="4">
      <t>カイゼン</t>
    </rPh>
    <rPh sb="4" eb="5">
      <t>トウ</t>
    </rPh>
    <rPh sb="5" eb="7">
      <t>カサン</t>
    </rPh>
    <rPh sb="8" eb="10">
      <t>タンカ</t>
    </rPh>
    <rPh sb="11" eb="13">
      <t>ゴウケイ</t>
    </rPh>
    <rPh sb="13" eb="14">
      <t>ガク</t>
    </rPh>
    <phoneticPr fontId="4"/>
  </si>
  <si>
    <t>Ａ地域</t>
  </si>
  <si>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</si>
  <si>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</si>
  <si>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</si>
  <si>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</si>
  <si>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</si>
  <si>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家庭的保育事業</t>
    <rPh sb="0" eb="3">
      <t>カテイテキ</t>
    </rPh>
    <rPh sb="3" eb="5">
      <t>ホイク</t>
    </rPh>
    <rPh sb="5" eb="7">
      <t>ジギョウ</t>
    </rPh>
    <phoneticPr fontId="4"/>
  </si>
  <si>
    <t>保育必要
量区分</t>
    <rPh sb="0" eb="2">
      <t>ホイク</t>
    </rPh>
    <rPh sb="2" eb="4">
      <t>ヒツヨウ</t>
    </rPh>
    <rPh sb="5" eb="6">
      <t>リョウ</t>
    </rPh>
    <rPh sb="6" eb="8">
      <t>クブン</t>
    </rPh>
    <phoneticPr fontId="8"/>
  </si>
  <si>
    <t>基本分
単　価</t>
    <rPh sb="0" eb="2">
      <t>キホン</t>
    </rPh>
    <rPh sb="2" eb="3">
      <t>ブン</t>
    </rPh>
    <rPh sb="4" eb="5">
      <t>タン</t>
    </rPh>
    <rPh sb="6" eb="7">
      <t>アタイ</t>
    </rPh>
    <phoneticPr fontId="8"/>
  </si>
  <si>
    <t>処遇改善等
加算Ⅰ</t>
    <phoneticPr fontId="5"/>
  </si>
  <si>
    <t>　資格保有者加算</t>
    <rPh sb="1" eb="3">
      <t>シカク</t>
    </rPh>
    <rPh sb="3" eb="6">
      <t>ホユウシャ</t>
    </rPh>
    <rPh sb="6" eb="8">
      <t>カサン</t>
    </rPh>
    <phoneticPr fontId="5"/>
  </si>
  <si>
    <t>　家庭的保育補助者加算</t>
    <rPh sb="1" eb="4">
      <t>カテイテキ</t>
    </rPh>
    <rPh sb="4" eb="6">
      <t>ホイク</t>
    </rPh>
    <rPh sb="6" eb="8">
      <t>ホジョ</t>
    </rPh>
    <rPh sb="8" eb="11">
      <t>シャカサン</t>
    </rPh>
    <phoneticPr fontId="5"/>
  </si>
  <si>
    <t>家庭的保育
支援加算</t>
    <rPh sb="0" eb="3">
      <t>カテイテキ</t>
    </rPh>
    <rPh sb="3" eb="5">
      <t>ホイク</t>
    </rPh>
    <rPh sb="6" eb="8">
      <t>シエン</t>
    </rPh>
    <rPh sb="8" eb="10">
      <t>カサン</t>
    </rPh>
    <phoneticPr fontId="8"/>
  </si>
  <si>
    <r>
      <t xml:space="preserve">　障害児保育加算
  </t>
    </r>
    <r>
      <rPr>
        <sz val="7"/>
        <rFont val="HGｺﾞｼｯｸM"/>
        <family val="3"/>
        <charset val="128"/>
      </rPr>
      <t>※特別な支援が必要な利用子ども
    の単価に加算</t>
    </r>
    <rPh sb="1" eb="4">
      <t>ショウガイジ</t>
    </rPh>
    <rPh sb="4" eb="6">
      <t>ホイク</t>
    </rPh>
    <rPh sb="6" eb="8">
      <t>カサン</t>
    </rPh>
    <phoneticPr fontId="5"/>
  </si>
  <si>
    <t>　減価償却費加算</t>
    <rPh sb="1" eb="3">
      <t>ゲンカ</t>
    </rPh>
    <rPh sb="3" eb="6">
      <t>ショウキャクヒ</t>
    </rPh>
    <rPh sb="6" eb="8">
      <t>カサン</t>
    </rPh>
    <phoneticPr fontId="5"/>
  </si>
  <si>
    <t>　賃借料加算</t>
    <rPh sb="1" eb="4">
      <t>チンシャクリョウ</t>
    </rPh>
    <rPh sb="4" eb="6">
      <t>カサン</t>
    </rPh>
    <phoneticPr fontId="5"/>
  </si>
  <si>
    <t>連携施設を設定しない場合</t>
    <rPh sb="0" eb="2">
      <t>レンケイ</t>
    </rPh>
    <rPh sb="2" eb="4">
      <t>シセツ</t>
    </rPh>
    <rPh sb="5" eb="7">
      <t>セッテイ</t>
    </rPh>
    <rPh sb="10" eb="12">
      <t>バアイ</t>
    </rPh>
    <phoneticPr fontId="8"/>
  </si>
  <si>
    <t>食事の搬入について自園調理又は連携施設等からの搬入以外の方法による場合</t>
    <rPh sb="0" eb="2">
      <t>ショクジ</t>
    </rPh>
    <rPh sb="3" eb="5">
      <t>ハンニュウ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8"/>
  </si>
  <si>
    <t>常態的に土曜日に行わない場合</t>
    <rPh sb="0" eb="3">
      <t>ジョウタイテキ</t>
    </rPh>
    <rPh sb="4" eb="7">
      <t>ドヨウビ</t>
    </rPh>
    <rPh sb="8" eb="9">
      <t>オコナ</t>
    </rPh>
    <rPh sb="12" eb="14">
      <t>バアイ</t>
    </rPh>
    <phoneticPr fontId="8"/>
  </si>
  <si>
    <t>処遇改善等
加算Ⅰ</t>
    <phoneticPr fontId="5"/>
  </si>
  <si>
    <t>処遇改善等
加算Ⅰ</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</si>
  <si>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</si>
  <si>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</si>
  <si>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</si>
  <si>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</si>
  <si>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</si>
  <si>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</si>
  <si>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</si>
  <si>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</si>
  <si>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</si>
  <si>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</si>
  <si>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</si>
  <si>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</si>
  <si>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</si>
  <si>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</si>
  <si>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保育標準
時間認定</t>
    <rPh sb="0" eb="2">
      <t>ホイク</t>
    </rPh>
    <rPh sb="2" eb="4">
      <t>ヒョウジュン</t>
    </rPh>
    <rPh sb="5" eb="7">
      <t>ジカン</t>
    </rPh>
    <rPh sb="7" eb="9">
      <t>ニンテイ</t>
    </rPh>
    <phoneticPr fontId="8"/>
  </si>
  <si>
    <t>利用子どもが
 4人以上の場合</t>
    <rPh sb="0" eb="2">
      <t>リヨウ</t>
    </rPh>
    <rPh sb="2" eb="3">
      <t>コ</t>
    </rPh>
    <rPh sb="9" eb="12">
      <t>ニンイジョウ</t>
    </rPh>
    <rPh sb="13" eb="15">
      <t>バアイ</t>
    </rPh>
    <phoneticPr fontId="5"/>
  </si>
  <si>
    <t>＋</t>
    <phoneticPr fontId="5"/>
  </si>
  <si>
    <t>－</t>
    <phoneticPr fontId="5"/>
  </si>
  <si>
    <t>(④＋⑤＋⑧)</t>
    <phoneticPr fontId="5"/>
  </si>
  <si>
    <t>Ｂ地域</t>
    <phoneticPr fontId="5"/>
  </si>
  <si>
    <t>保育短
時間認定</t>
    <rPh sb="0" eb="2">
      <t>ホイク</t>
    </rPh>
    <rPh sb="2" eb="3">
      <t>タン</t>
    </rPh>
    <rPh sb="4" eb="6">
      <t>ジカン</t>
    </rPh>
    <rPh sb="6" eb="8">
      <t>ニンテイ</t>
    </rPh>
    <phoneticPr fontId="8"/>
  </si>
  <si>
    <t>Ｃ地域</t>
    <phoneticPr fontId="5"/>
  </si>
  <si>
    <t>Ｄ地域</t>
    <phoneticPr fontId="5"/>
  </si>
  <si>
    <t>16/100
地域</t>
    <phoneticPr fontId="8"/>
  </si>
  <si>
    <t>Ａ：処遇改善加算Ⅱ－①</t>
    <rPh sb="2" eb="4">
      <t>ショグウ</t>
    </rPh>
    <rPh sb="4" eb="6">
      <t>カイゼン</t>
    </rPh>
    <rPh sb="6" eb="8">
      <t>カサン</t>
    </rPh>
    <phoneticPr fontId="5"/>
  </si>
  <si>
    <t xml:space="preserve">※１　各月初日の利用子どもの単価に加算
※２　Ａ若しくはＢのいずれかとする
</t>
    <rPh sb="3" eb="5">
      <t>カクツキ</t>
    </rPh>
    <rPh sb="5" eb="7">
      <t>ショニチ</t>
    </rPh>
    <rPh sb="8" eb="10">
      <t>リヨウ</t>
    </rPh>
    <rPh sb="10" eb="11">
      <t>コ</t>
    </rPh>
    <rPh sb="14" eb="16">
      <t>タンカ</t>
    </rPh>
    <rPh sb="17" eb="19">
      <t>カサン</t>
    </rPh>
    <rPh sb="24" eb="25">
      <t>モ</t>
    </rPh>
    <phoneticPr fontId="5"/>
  </si>
  <si>
    <t>Ｂ：処遇改善加算Ⅱ－②</t>
    <rPh sb="2" eb="4">
      <t>ショグウ</t>
    </rPh>
    <rPh sb="4" eb="6">
      <t>カイゼン</t>
    </rPh>
    <rPh sb="6" eb="8">
      <t>カサン</t>
    </rPh>
    <phoneticPr fontId="5"/>
  </si>
  <si>
    <t>⑯</t>
    <phoneticPr fontId="8"/>
  </si>
  <si>
    <t>⑰</t>
    <phoneticPr fontId="8"/>
  </si>
  <si>
    <t>⑲</t>
    <phoneticPr fontId="8"/>
  </si>
  <si>
    <t>　</t>
    <phoneticPr fontId="8"/>
  </si>
  <si>
    <t>⑳</t>
    <phoneticPr fontId="8"/>
  </si>
  <si>
    <t>㉑</t>
    <phoneticPr fontId="8"/>
  </si>
  <si>
    <t>４人以上</t>
    <rPh sb="1" eb="4">
      <t>ニンイジョウ</t>
    </rPh>
    <phoneticPr fontId="5"/>
  </si>
  <si>
    <t>３人以下</t>
    <rPh sb="1" eb="4">
      <t>ニンイカ</t>
    </rPh>
    <phoneticPr fontId="5"/>
  </si>
  <si>
    <t>資格保有者加算</t>
    <rPh sb="0" eb="2">
      <t>シカク</t>
    </rPh>
    <rPh sb="2" eb="5">
      <t>ホユウシャ</t>
    </rPh>
    <rPh sb="5" eb="7">
      <t>カサン</t>
    </rPh>
    <phoneticPr fontId="8"/>
  </si>
  <si>
    <t>３人以下</t>
    <rPh sb="1" eb="4">
      <t>ニンイカ</t>
    </rPh>
    <phoneticPr fontId="1"/>
  </si>
  <si>
    <t>４人以上</t>
    <rPh sb="1" eb="4">
      <t>ニンイジョウ</t>
    </rPh>
    <phoneticPr fontId="1"/>
  </si>
  <si>
    <t>＋</t>
    <phoneticPr fontId="5"/>
  </si>
  <si>
    <t>利用子どもが
 ３人以下の場合</t>
    <rPh sb="0" eb="2">
      <t>リヨウ</t>
    </rPh>
    <rPh sb="2" eb="3">
      <t>コ</t>
    </rPh>
    <rPh sb="9" eb="10">
      <t>ニン</t>
    </rPh>
    <rPh sb="10" eb="12">
      <t>イカ</t>
    </rPh>
    <rPh sb="13" eb="15">
      <t>バアイ</t>
    </rPh>
    <phoneticPr fontId="5"/>
  </si>
  <si>
    <t>家庭的保育補助者加算</t>
    <rPh sb="0" eb="3">
      <t>カテイテキ</t>
    </rPh>
    <rPh sb="3" eb="5">
      <t>ホイク</t>
    </rPh>
    <rPh sb="5" eb="8">
      <t>ホジョシャ</t>
    </rPh>
    <rPh sb="8" eb="10">
      <t>カサン</t>
    </rPh>
    <phoneticPr fontId="1"/>
  </si>
  <si>
    <t>基礎分（②+③）</t>
    <rPh sb="0" eb="2">
      <t>キソ</t>
    </rPh>
    <rPh sb="2" eb="3">
      <t>ブン</t>
    </rPh>
    <phoneticPr fontId="4"/>
  </si>
  <si>
    <t>賃金改善要件分（②+③）</t>
    <rPh sb="0" eb="2">
      <t>チンギン</t>
    </rPh>
    <rPh sb="2" eb="4">
      <t>カイゼン</t>
    </rPh>
    <rPh sb="4" eb="6">
      <t>ヨウケン</t>
    </rPh>
    <rPh sb="6" eb="7">
      <t>ブン</t>
    </rPh>
    <phoneticPr fontId="4"/>
  </si>
  <si>
    <t>④</t>
    <phoneticPr fontId="4"/>
  </si>
  <si>
    <t>平均利用子ども数①×④</t>
    <rPh sb="0" eb="2">
      <t>ヘイキン</t>
    </rPh>
    <rPh sb="2" eb="4">
      <t>リヨウ</t>
    </rPh>
    <rPh sb="4" eb="5">
      <t>コ</t>
    </rPh>
    <rPh sb="7" eb="8">
      <t>スウ</t>
    </rPh>
    <phoneticPr fontId="4"/>
  </si>
  <si>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</si>
  <si>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</si>
  <si>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2">
      <t>アオ</t>
    </rPh>
    <rPh sb="2" eb="3">
      <t>イロ</t>
    </rPh>
    <rPh sb="3" eb="4">
      <t>ラン</t>
    </rPh>
    <rPh sb="5" eb="7">
      <t>キニュウ</t>
    </rPh>
    <phoneticPr fontId="4"/>
  </si>
  <si>
    <t>＋</t>
    <phoneticPr fontId="5"/>
  </si>
  <si>
    <t>Ｃ地域</t>
    <phoneticPr fontId="5"/>
  </si>
  <si>
    <t>2019年度 処遇改善等加算Ⅰ加算見込額積算表</t>
    <rPh sb="4" eb="6">
      <t>ネンド</t>
    </rPh>
    <rPh sb="6" eb="8">
      <t>ヘイネンド</t>
    </rPh>
    <rPh sb="7" eb="9">
      <t>ショグウ</t>
    </rPh>
    <rPh sb="9" eb="11">
      <t>カイゼン</t>
    </rPh>
    <rPh sb="11" eb="12">
      <t>トウ</t>
    </rPh>
    <rPh sb="12" eb="14">
      <t>カサン</t>
    </rPh>
    <rPh sb="15" eb="17">
      <t>カサン</t>
    </rPh>
    <rPh sb="17" eb="19">
      <t>ミコ</t>
    </rPh>
    <rPh sb="19" eb="20">
      <t>ガク</t>
    </rPh>
    <rPh sb="20" eb="22">
      <t>セキサン</t>
    </rPh>
    <rPh sb="22" eb="23">
      <t>ヒョウ</t>
    </rPh>
    <phoneticPr fontId="8"/>
  </si>
  <si>
    <t xml:space="preserve"> ÷ 各月初日の利用子ども数</t>
    <phoneticPr fontId="5"/>
  </si>
  <si>
    <t>⑮</t>
    <phoneticPr fontId="5"/>
  </si>
  <si>
    <t>⑱</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</si>
</sst>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quot;#\ ?/100"/>
    <numFmt numFmtId="191" formatCode="#,##0&quot;÷３月初日の利用子ども数&quot;"/>
    <numFmt numFmtId="192" formatCode="#,##0&quot;（限度額）÷３月初日の利用子ども数&quot;"/>
    <numFmt numFmtId="193" formatCode="0;\-0;;@"/>
  </numFmts>
  <fonts count="3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color theme="1"/>
      <name val="HGｺﾞｼｯｸM"/>
      <family val="3"/>
      <charset val="128"/>
    </font>
    <font>
      <sz val="11"/>
      <color theme="1"/>
      <name val="HGｺﾞｼｯｸM"/>
      <family val="3"/>
      <charset val="128"/>
    </font>
  </fonts>
  <fills count="6">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s>
  <borders count="11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medium">
        <color indexed="64"/>
      </left>
      <right style="hair">
        <color auto="1"/>
      </right>
      <top style="hair">
        <color auto="1"/>
      </top>
      <bottom style="double">
        <color indexed="64"/>
      </bottom>
      <diagonal/>
    </border>
    <border>
      <left style="thin">
        <color indexed="64"/>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8">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9" fillId="0" borderId="0"/>
  </cellStyleXfs>
  <cellXfs count="414">
    <xf numFmtId="0" fontId="0" fillId="0" borderId="0" xfId="0">
      <alignment vertical="center"/>
    </xf>
    <xf numFmtId="0" fontId="2" fillId="0" borderId="0" xfId="1" applyProtection="1"/>
    <xf numFmtId="0" fontId="2" fillId="0" borderId="0" xfId="1" applyFont="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25" xfId="1" applyFont="1" applyBorder="1" applyProtection="1"/>
    <xf numFmtId="0" fontId="16" fillId="0" borderId="25" xfId="1" applyFont="1" applyBorder="1" applyAlignment="1" applyProtection="1">
      <alignment horizontal="center" vertical="center"/>
    </xf>
    <xf numFmtId="1" fontId="13" fillId="0" borderId="25" xfId="1" applyNumberFormat="1" applyFont="1" applyFill="1" applyBorder="1" applyAlignment="1" applyProtection="1">
      <alignment horizontal="right" vertical="center"/>
    </xf>
    <xf numFmtId="0" fontId="2" fillId="0" borderId="25" xfId="1" applyFont="1" applyFill="1" applyBorder="1" applyProtection="1"/>
    <xf numFmtId="0" fontId="2" fillId="0" borderId="25" xfId="1" applyFont="1" applyBorder="1" applyProtection="1"/>
    <xf numFmtId="0" fontId="3" fillId="0" borderId="25" xfId="1" applyFont="1" applyBorder="1" applyAlignment="1" applyProtection="1">
      <alignment horizontal="right"/>
    </xf>
    <xf numFmtId="0" fontId="3" fillId="0" borderId="26" xfId="1" applyFont="1" applyBorder="1" applyProtection="1"/>
    <xf numFmtId="0" fontId="3" fillId="0" borderId="30" xfId="1" applyFont="1" applyBorder="1" applyProtection="1"/>
    <xf numFmtId="0" fontId="2" fillId="0" borderId="30" xfId="1" applyFont="1" applyBorder="1" applyProtection="1"/>
    <xf numFmtId="0" fontId="2" fillId="0" borderId="30" xfId="1" applyFont="1" applyFill="1" applyBorder="1" applyProtection="1"/>
    <xf numFmtId="0" fontId="13" fillId="0" borderId="30" xfId="1" applyFont="1" applyFill="1" applyBorder="1" applyAlignment="1" applyProtection="1">
      <alignment vertical="center"/>
    </xf>
    <xf numFmtId="1" fontId="13" fillId="0" borderId="30" xfId="1" applyNumberFormat="1" applyFont="1" applyFill="1" applyBorder="1" applyAlignment="1" applyProtection="1">
      <alignment horizontal="right" vertical="center"/>
    </xf>
    <xf numFmtId="0" fontId="3" fillId="0" borderId="30" xfId="1" applyFont="1" applyBorder="1" applyAlignment="1" applyProtection="1">
      <alignment horizontal="right"/>
    </xf>
    <xf numFmtId="0" fontId="3" fillId="0" borderId="31" xfId="1" applyFont="1" applyBorder="1" applyProtection="1"/>
    <xf numFmtId="9" fontId="13" fillId="0" borderId="25" xfId="3" applyFont="1" applyFill="1" applyBorder="1" applyAlignment="1" applyProtection="1">
      <alignment vertical="center"/>
    </xf>
    <xf numFmtId="9" fontId="18" fillId="0" borderId="25" xfId="3" applyFont="1" applyFill="1" applyBorder="1" applyAlignment="1" applyProtection="1">
      <alignment vertical="center" wrapText="1"/>
    </xf>
    <xf numFmtId="9" fontId="18" fillId="0" borderId="13" xfId="3" applyFont="1" applyFill="1" applyBorder="1" applyAlignment="1" applyProtection="1">
      <alignment vertical="center" wrapText="1"/>
    </xf>
    <xf numFmtId="9" fontId="18" fillId="0" borderId="14" xfId="3" applyFont="1" applyFill="1" applyBorder="1" applyAlignment="1" applyProtection="1">
      <alignment vertical="center" wrapText="1"/>
    </xf>
    <xf numFmtId="0" fontId="3" fillId="0" borderId="0" xfId="1" applyFont="1" applyBorder="1" applyAlignment="1" applyProtection="1">
      <alignment horizontal="right"/>
    </xf>
    <xf numFmtId="0" fontId="3" fillId="0" borderId="0" xfId="1" applyFont="1" applyBorder="1" applyProtection="1"/>
    <xf numFmtId="0" fontId="13" fillId="0" borderId="49" xfId="1" applyFont="1" applyFill="1" applyBorder="1" applyAlignment="1" applyProtection="1">
      <alignment vertical="center"/>
    </xf>
    <xf numFmtId="0" fontId="13" fillId="0" borderId="52" xfId="1" applyFont="1" applyFill="1" applyBorder="1" applyAlignment="1" applyProtection="1">
      <alignment vertical="center"/>
    </xf>
    <xf numFmtId="0" fontId="13" fillId="0" borderId="30" xfId="1" applyFont="1" applyFill="1" applyBorder="1" applyAlignment="1" applyProtection="1">
      <alignment horizontal="right" vertical="center"/>
    </xf>
    <xf numFmtId="0" fontId="13" fillId="0" borderId="27" xfId="1" applyFont="1" applyFill="1" applyBorder="1" applyAlignment="1" applyProtection="1">
      <alignment horizontal="left" vertical="center"/>
    </xf>
    <xf numFmtId="0" fontId="13" fillId="0" borderId="71" xfId="1" applyFont="1" applyFill="1" applyBorder="1" applyAlignment="1" applyProtection="1">
      <alignment horizontal="left" vertical="center"/>
    </xf>
    <xf numFmtId="0" fontId="2" fillId="0" borderId="0" xfId="1" applyFont="1" applyFill="1" applyProtection="1"/>
    <xf numFmtId="0" fontId="21" fillId="0" borderId="0" xfId="1" applyFont="1" applyFill="1" applyProtection="1"/>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5" xfId="2" applyFont="1" applyBorder="1" applyAlignment="1">
      <alignment horizontal="center" vertical="center" wrapText="1"/>
    </xf>
    <xf numFmtId="0" fontId="24" fillId="0" borderId="35"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5" xfId="2" applyFont="1" applyBorder="1" applyAlignment="1">
      <alignment horizontal="center" vertical="center"/>
    </xf>
    <xf numFmtId="0" fontId="25" fillId="0" borderId="35" xfId="2" applyFont="1" applyBorder="1" applyAlignment="1">
      <alignment horizontal="center" vertical="center"/>
    </xf>
    <xf numFmtId="38" fontId="26" fillId="0" borderId="35" xfId="2" applyNumberFormat="1" applyFont="1" applyBorder="1">
      <alignment vertical="center"/>
    </xf>
    <xf numFmtId="182" fontId="10" fillId="0" borderId="35" xfId="2" applyNumberFormat="1" applyBorder="1">
      <alignment vertical="center"/>
    </xf>
    <xf numFmtId="3" fontId="15" fillId="0" borderId="0" xfId="6" applyNumberFormat="1" applyFont="1" applyFill="1" applyAlignment="1">
      <alignment horizontal="left" vertical="center"/>
    </xf>
    <xf numFmtId="186" fontId="27" fillId="0" borderId="0"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wrapText="1"/>
    </xf>
    <xf numFmtId="186" fontId="27" fillId="0" borderId="0" xfId="6" applyNumberFormat="1" applyFont="1" applyFill="1" applyBorder="1" applyAlignment="1">
      <alignment horizontal="center" vertical="center" wrapText="1"/>
    </xf>
    <xf numFmtId="187"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0" fontId="3" fillId="0" borderId="0" xfId="6" applyFont="1" applyFill="1">
      <alignment vertical="center"/>
    </xf>
    <xf numFmtId="0" fontId="15" fillId="0" borderId="0" xfId="6" applyFont="1" applyFill="1">
      <alignment vertical="center"/>
    </xf>
    <xf numFmtId="187" fontId="27" fillId="0" borderId="62" xfId="6" applyNumberFormat="1" applyFont="1" applyFill="1" applyBorder="1" applyAlignment="1">
      <alignment horizontal="center" vertical="center" wrapText="1"/>
    </xf>
    <xf numFmtId="187" fontId="27" fillId="0" borderId="63"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0" fontId="3" fillId="0" borderId="0" xfId="6" applyFont="1" applyFill="1" applyBorder="1">
      <alignment vertical="center"/>
    </xf>
    <xf numFmtId="0" fontId="15" fillId="0" borderId="0" xfId="6" applyFont="1" applyFill="1" applyBorder="1">
      <alignment vertical="center"/>
    </xf>
    <xf numFmtId="3" fontId="27" fillId="0" borderId="27" xfId="6" applyNumberFormat="1" applyFont="1" applyFill="1" applyBorder="1" applyAlignment="1">
      <alignment horizontal="distributed"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Border="1" applyAlignment="1">
      <alignment vertical="center"/>
    </xf>
    <xf numFmtId="188" fontId="27" fillId="0" borderId="0" xfId="6" applyNumberFormat="1" applyFont="1" applyFill="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3" fontId="27" fillId="4" borderId="27" xfId="6" applyNumberFormat="1" applyFont="1" applyFill="1" applyBorder="1" applyAlignment="1">
      <alignment horizontal="distributed" vertical="center"/>
    </xf>
    <xf numFmtId="0" fontId="3" fillId="4" borderId="0" xfId="6" applyFont="1" applyFill="1">
      <alignment vertical="center"/>
    </xf>
    <xf numFmtId="0" fontId="15" fillId="4" borderId="0" xfId="6" applyFont="1" applyFill="1">
      <alignment vertical="center"/>
    </xf>
    <xf numFmtId="0" fontId="13" fillId="0" borderId="68" xfId="1" applyFont="1" applyFill="1" applyBorder="1" applyAlignment="1" applyProtection="1">
      <alignment vertical="center"/>
    </xf>
    <xf numFmtId="0" fontId="13" fillId="0" borderId="66" xfId="1" applyFont="1" applyFill="1" applyBorder="1" applyAlignment="1" applyProtection="1">
      <alignment vertical="center"/>
    </xf>
    <xf numFmtId="0" fontId="3" fillId="0" borderId="24" xfId="1" applyFont="1" applyBorder="1" applyAlignment="1" applyProtection="1">
      <alignment horizontal="left" vertical="center"/>
    </xf>
    <xf numFmtId="0" fontId="3" fillId="0" borderId="29" xfId="1" applyFont="1" applyBorder="1" applyAlignment="1" applyProtection="1">
      <alignment horizontal="left" vertical="center"/>
    </xf>
    <xf numFmtId="0" fontId="13" fillId="0" borderId="0" xfId="1" applyFont="1" applyFill="1" applyBorder="1" applyAlignment="1" applyProtection="1">
      <alignment vertical="center" shrinkToFit="1"/>
    </xf>
    <xf numFmtId="0" fontId="13" fillId="0" borderId="13" xfId="1" applyFont="1" applyFill="1" applyBorder="1" applyAlignment="1" applyProtection="1">
      <alignment horizontal="right" vertical="center"/>
    </xf>
    <xf numFmtId="3" fontId="27" fillId="0" borderId="0" xfId="6" applyNumberFormat="1" applyFont="1" applyFill="1" applyBorder="1" applyAlignment="1">
      <alignment vertical="center"/>
    </xf>
    <xf numFmtId="186" fontId="27" fillId="0" borderId="28" xfId="6" applyNumberFormat="1" applyFont="1" applyFill="1" applyBorder="1" applyAlignment="1">
      <alignment horizontal="center" vertical="center"/>
    </xf>
    <xf numFmtId="187" fontId="27" fillId="0" borderId="27" xfId="6" applyNumberFormat="1" applyFont="1" applyFill="1" applyBorder="1" applyAlignment="1">
      <alignment vertical="center" wrapText="1"/>
    </xf>
    <xf numFmtId="3" fontId="27" fillId="0" borderId="0" xfId="6" applyNumberFormat="1" applyFont="1" applyFill="1" applyBorder="1" applyAlignment="1">
      <alignment horizontal="center" vertical="center"/>
    </xf>
    <xf numFmtId="188" fontId="27" fillId="0" borderId="65" xfId="6" applyNumberFormat="1" applyFont="1" applyFill="1" applyBorder="1" applyAlignment="1">
      <alignment vertical="center"/>
    </xf>
    <xf numFmtId="188" fontId="27" fillId="0" borderId="71" xfId="6" applyNumberFormat="1" applyFont="1" applyFill="1" applyBorder="1" applyAlignment="1">
      <alignment vertical="center"/>
    </xf>
    <xf numFmtId="3" fontId="27" fillId="0" borderId="71" xfId="6" applyNumberFormat="1" applyFont="1" applyFill="1" applyBorder="1" applyAlignment="1">
      <alignment horizontal="center" vertical="center" wrapText="1"/>
    </xf>
    <xf numFmtId="187" fontId="27" fillId="0" borderId="71"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187" fontId="27" fillId="0" borderId="65" xfId="6" applyNumberFormat="1" applyFont="1" applyFill="1" applyBorder="1" applyAlignment="1">
      <alignment vertical="center" wrapText="1"/>
    </xf>
    <xf numFmtId="0" fontId="13" fillId="0" borderId="90" xfId="1" applyFont="1" applyFill="1" applyBorder="1" applyAlignment="1" applyProtection="1">
      <alignment vertical="center"/>
    </xf>
    <xf numFmtId="187" fontId="27" fillId="0" borderId="93" xfId="6" applyNumberFormat="1" applyFont="1" applyFill="1" applyBorder="1" applyAlignment="1">
      <alignment horizontal="right" vertical="center" wrapText="1"/>
    </xf>
    <xf numFmtId="187" fontId="27" fillId="0" borderId="96" xfId="6" applyNumberFormat="1" applyFont="1" applyFill="1" applyBorder="1" applyAlignment="1">
      <alignment horizontal="right" vertical="center" wrapText="1"/>
    </xf>
    <xf numFmtId="187" fontId="27" fillId="0" borderId="95" xfId="6" applyNumberFormat="1" applyFont="1" applyFill="1" applyBorder="1" applyAlignment="1">
      <alignment horizontal="right" vertical="center" wrapText="1"/>
    </xf>
    <xf numFmtId="187" fontId="27" fillId="0" borderId="97" xfId="6" applyNumberFormat="1" applyFont="1" applyFill="1" applyBorder="1" applyAlignment="1"/>
    <xf numFmtId="190" fontId="27" fillId="0" borderId="71" xfId="6" applyNumberFormat="1" applyFont="1" applyFill="1" applyBorder="1" applyAlignment="1">
      <alignment vertical="center"/>
    </xf>
    <xf numFmtId="187" fontId="30" fillId="0" borderId="0" xfId="7" applyNumberFormat="1" applyFont="1" applyFill="1" applyBorder="1" applyAlignment="1">
      <alignment vertical="center"/>
    </xf>
    <xf numFmtId="187" fontId="31" fillId="0" borderId="0" xfId="7" applyNumberFormat="1" applyFont="1" applyFill="1" applyBorder="1" applyAlignment="1">
      <alignment vertical="center"/>
    </xf>
    <xf numFmtId="187" fontId="31" fillId="0" borderId="0" xfId="7" applyNumberFormat="1" applyFont="1" applyFill="1" applyAlignment="1">
      <alignment vertical="center"/>
    </xf>
    <xf numFmtId="0" fontId="3" fillId="0" borderId="30" xfId="7" applyFont="1" applyFill="1" applyBorder="1" applyAlignment="1">
      <alignment horizontal="center" vertical="center"/>
    </xf>
    <xf numFmtId="0" fontId="29" fillId="0" borderId="30" xfId="7" applyFont="1" applyFill="1" applyBorder="1" applyAlignment="1">
      <alignment horizontal="center" vertical="center"/>
    </xf>
    <xf numFmtId="0" fontId="29" fillId="0" borderId="31" xfId="7" applyFont="1" applyFill="1" applyBorder="1" applyAlignment="1">
      <alignment horizontal="center" vertical="center"/>
    </xf>
    <xf numFmtId="187" fontId="24" fillId="0" borderId="0" xfId="7" applyNumberFormat="1" applyFont="1" applyFill="1" applyAlignment="1">
      <alignment vertical="center"/>
    </xf>
    <xf numFmtId="0" fontId="31" fillId="0" borderId="0" xfId="7" applyFont="1" applyFill="1" applyAlignment="1">
      <alignment horizontal="center" vertical="center"/>
    </xf>
    <xf numFmtId="0" fontId="31" fillId="0" borderId="0" xfId="7" applyFont="1" applyFill="1" applyAlignment="1">
      <alignment horizontal="distributed" vertical="center"/>
    </xf>
    <xf numFmtId="0" fontId="31" fillId="0" borderId="0" xfId="7" applyFont="1" applyFill="1" applyAlignment="1">
      <alignment horizontal="right" vertical="center"/>
    </xf>
    <xf numFmtId="0" fontId="31" fillId="0" borderId="0" xfId="7" applyFont="1" applyFill="1" applyAlignment="1">
      <alignment vertical="center"/>
    </xf>
    <xf numFmtId="0" fontId="31" fillId="0" borderId="15" xfId="7" applyFont="1" applyFill="1" applyBorder="1" applyAlignment="1">
      <alignment vertical="center" wrapText="1"/>
    </xf>
    <xf numFmtId="0" fontId="31" fillId="0" borderId="14" xfId="7" applyFont="1" applyFill="1" applyBorder="1" applyAlignment="1">
      <alignment vertical="center" wrapText="1"/>
    </xf>
    <xf numFmtId="0" fontId="24" fillId="0" borderId="35" xfId="7" applyFont="1" applyFill="1" applyBorder="1" applyAlignment="1">
      <alignment vertical="center"/>
    </xf>
    <xf numFmtId="0" fontId="24" fillId="0" borderId="0" xfId="7" applyFont="1" applyFill="1" applyAlignment="1">
      <alignment horizontal="center" vertical="center"/>
    </xf>
    <xf numFmtId="0" fontId="24" fillId="0" borderId="0" xfId="7" applyFont="1" applyFill="1" applyBorder="1" applyAlignment="1">
      <alignment vertical="center"/>
    </xf>
    <xf numFmtId="190" fontId="27" fillId="4" borderId="65" xfId="6" applyNumberFormat="1" applyFont="1" applyFill="1" applyBorder="1" applyAlignment="1">
      <alignment vertical="center"/>
    </xf>
    <xf numFmtId="187" fontId="27" fillId="4" borderId="97" xfId="6" applyNumberFormat="1" applyFont="1" applyFill="1" applyBorder="1" applyAlignment="1"/>
    <xf numFmtId="0" fontId="0" fillId="0" borderId="0" xfId="0" applyProtection="1">
      <alignment vertical="center"/>
    </xf>
    <xf numFmtId="0" fontId="9" fillId="0" borderId="0" xfId="1" applyFont="1" applyFill="1" applyBorder="1" applyAlignment="1" applyProtection="1">
      <alignment vertical="center" shrinkToFit="1"/>
    </xf>
    <xf numFmtId="187" fontId="27" fillId="0" borderId="36" xfId="6" applyNumberFormat="1" applyFont="1" applyFill="1" applyBorder="1" applyAlignment="1">
      <alignment vertical="center" wrapText="1"/>
    </xf>
    <xf numFmtId="187" fontId="27" fillId="0" borderId="24" xfId="6" applyNumberFormat="1" applyFont="1" applyFill="1" applyBorder="1" applyAlignment="1">
      <alignment horizontal="center" vertical="center" wrapText="1"/>
    </xf>
    <xf numFmtId="187" fontId="27" fillId="0" borderId="27" xfId="6" applyNumberFormat="1" applyFont="1" applyFill="1" applyBorder="1" applyAlignment="1">
      <alignment horizontal="center" vertical="center" wrapText="1"/>
    </xf>
    <xf numFmtId="187" fontId="27" fillId="0" borderId="92" xfId="6" applyNumberFormat="1" applyFont="1" applyFill="1" applyBorder="1" applyAlignment="1">
      <alignment horizontal="right" vertical="center" wrapText="1"/>
    </xf>
    <xf numFmtId="187" fontId="27" fillId="4" borderId="65" xfId="6" applyNumberFormat="1" applyFont="1" applyFill="1" applyBorder="1" applyAlignment="1">
      <alignment vertical="center"/>
    </xf>
    <xf numFmtId="187" fontId="27" fillId="4" borderId="71" xfId="6" applyNumberFormat="1" applyFont="1" applyFill="1" applyBorder="1" applyAlignment="1">
      <alignment vertical="center"/>
    </xf>
    <xf numFmtId="0" fontId="24" fillId="0" borderId="0" xfId="0" applyFont="1" applyFill="1" applyAlignment="1">
      <alignment vertical="center"/>
    </xf>
    <xf numFmtId="0" fontId="24" fillId="4" borderId="35" xfId="0" applyFont="1" applyFill="1" applyBorder="1" applyAlignment="1">
      <alignment vertical="center"/>
    </xf>
    <xf numFmtId="0" fontId="24" fillId="0" borderId="0" xfId="0" applyFont="1" applyFill="1" applyAlignment="1">
      <alignment horizontal="center" vertical="center"/>
    </xf>
    <xf numFmtId="0" fontId="3" fillId="4" borderId="29" xfId="0" applyFont="1" applyFill="1" applyBorder="1" applyAlignment="1">
      <alignment vertical="center"/>
    </xf>
    <xf numFmtId="0" fontId="3" fillId="4" borderId="30" xfId="0" applyFont="1" applyFill="1" applyBorder="1" applyAlignment="1">
      <alignment vertical="center"/>
    </xf>
    <xf numFmtId="0" fontId="0" fillId="4" borderId="30" xfId="0" applyFont="1" applyFill="1" applyBorder="1" applyAlignment="1">
      <alignment horizontal="left" vertical="center"/>
    </xf>
    <xf numFmtId="0" fontId="29" fillId="4" borderId="30" xfId="0" applyFont="1" applyFill="1" applyBorder="1" applyAlignment="1">
      <alignment vertical="center"/>
    </xf>
    <xf numFmtId="0" fontId="29" fillId="4" borderId="31" xfId="0" applyFont="1" applyFill="1" applyBorder="1" applyAlignment="1">
      <alignment vertical="center"/>
    </xf>
    <xf numFmtId="187" fontId="31" fillId="0" borderId="0" xfId="0" applyNumberFormat="1" applyFont="1" applyFill="1" applyAlignment="1">
      <alignment vertical="center"/>
    </xf>
    <xf numFmtId="0" fontId="31" fillId="0" borderId="0" xfId="0" applyFont="1" applyFill="1" applyAlignment="1">
      <alignment horizontal="center" vertical="center"/>
    </xf>
    <xf numFmtId="0" fontId="31" fillId="4" borderId="15" xfId="0" applyFont="1" applyFill="1" applyBorder="1" applyAlignment="1">
      <alignment vertical="center" wrapText="1"/>
    </xf>
    <xf numFmtId="0" fontId="31" fillId="4" borderId="14" xfId="0" applyFont="1" applyFill="1" applyBorder="1" applyAlignment="1">
      <alignment vertical="center" wrapText="1"/>
    </xf>
    <xf numFmtId="3" fontId="21" fillId="3" borderId="80" xfId="1" applyNumberFormat="1" applyFont="1" applyFill="1" applyBorder="1" applyAlignment="1" applyProtection="1">
      <alignment horizontal="right" vertical="center" shrinkToFit="1"/>
    </xf>
    <xf numFmtId="3" fontId="21" fillId="3" borderId="81" xfId="1" applyNumberFormat="1" applyFont="1" applyFill="1" applyBorder="1" applyAlignment="1" applyProtection="1">
      <alignment horizontal="right" vertical="center" shrinkToFit="1"/>
    </xf>
    <xf numFmtId="3" fontId="21" fillId="3" borderId="102" xfId="1" applyNumberFormat="1" applyFont="1" applyFill="1" applyBorder="1" applyAlignment="1" applyProtection="1">
      <alignment horizontal="right" vertical="center" shrinkToFit="1"/>
    </xf>
    <xf numFmtId="0" fontId="20" fillId="0" borderId="88" xfId="1" applyFont="1" applyFill="1" applyBorder="1" applyAlignment="1" applyProtection="1">
      <alignment horizontal="center" vertical="center"/>
      <protection locked="0"/>
    </xf>
    <xf numFmtId="0" fontId="20" fillId="0" borderId="89" xfId="1" applyFont="1" applyFill="1" applyBorder="1" applyAlignment="1" applyProtection="1">
      <alignment horizontal="center" vertical="center"/>
      <protection locked="0"/>
    </xf>
    <xf numFmtId="3" fontId="21" fillId="0" borderId="59" xfId="1" applyNumberFormat="1" applyFont="1" applyFill="1" applyBorder="1" applyAlignment="1" applyProtection="1">
      <alignment horizontal="right" vertical="center" shrinkToFit="1"/>
    </xf>
    <xf numFmtId="3" fontId="21" fillId="0" borderId="60" xfId="1" applyNumberFormat="1" applyFont="1" applyFill="1" applyBorder="1" applyAlignment="1" applyProtection="1">
      <alignment horizontal="right" vertical="center" shrinkToFit="1"/>
    </xf>
    <xf numFmtId="3" fontId="21" fillId="0" borderId="61" xfId="1" applyNumberFormat="1" applyFont="1" applyFill="1" applyBorder="1" applyAlignment="1" applyProtection="1">
      <alignment horizontal="right" vertical="center" shrinkToFit="1"/>
    </xf>
    <xf numFmtId="3" fontId="21" fillId="0" borderId="80" xfId="1" applyNumberFormat="1" applyFont="1" applyFill="1" applyBorder="1" applyAlignment="1" applyProtection="1">
      <alignment horizontal="right" vertical="center" shrinkToFit="1"/>
    </xf>
    <xf numFmtId="3" fontId="21" fillId="0" borderId="81" xfId="1" applyNumberFormat="1" applyFont="1" applyFill="1" applyBorder="1" applyAlignment="1" applyProtection="1">
      <alignment horizontal="right" vertical="center" shrinkToFit="1"/>
    </xf>
    <xf numFmtId="3" fontId="21" fillId="0" borderId="82" xfId="1" applyNumberFormat="1" applyFont="1" applyFill="1" applyBorder="1" applyAlignment="1" applyProtection="1">
      <alignment horizontal="right" vertical="center" shrinkToFit="1"/>
    </xf>
    <xf numFmtId="3" fontId="21" fillId="3" borderId="82" xfId="1" applyNumberFormat="1" applyFont="1" applyFill="1" applyBorder="1" applyAlignment="1" applyProtection="1">
      <alignment horizontal="right" vertical="center" shrinkToFit="1"/>
    </xf>
    <xf numFmtId="0" fontId="18" fillId="0" borderId="35" xfId="1" applyFont="1" applyFill="1" applyBorder="1" applyAlignment="1" applyProtection="1">
      <alignment horizontal="center" vertical="center" wrapText="1"/>
    </xf>
    <xf numFmtId="0" fontId="18" fillId="0" borderId="36" xfId="1" applyFont="1" applyFill="1" applyBorder="1" applyAlignment="1" applyProtection="1">
      <alignment horizontal="center" vertical="center" wrapText="1"/>
    </xf>
    <xf numFmtId="181" fontId="17" fillId="0" borderId="37" xfId="1" applyNumberFormat="1" applyFont="1" applyBorder="1" applyAlignment="1" applyProtection="1">
      <alignment horizontal="center" vertical="center"/>
      <protection locked="0"/>
    </xf>
    <xf numFmtId="181" fontId="17" fillId="0" borderId="38" xfId="1" applyNumberFormat="1" applyFont="1" applyBorder="1" applyAlignment="1" applyProtection="1">
      <alignment horizontal="center" vertical="center"/>
      <protection locked="0"/>
    </xf>
    <xf numFmtId="181" fontId="17" fillId="0" borderId="39" xfId="1" applyNumberFormat="1" applyFont="1" applyBorder="1" applyAlignment="1" applyProtection="1">
      <alignment horizontal="center" vertical="center"/>
      <protection locked="0"/>
    </xf>
    <xf numFmtId="0" fontId="13" fillId="0" borderId="35"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182" fontId="17" fillId="0" borderId="14" xfId="4" applyNumberFormat="1" applyFont="1" applyFill="1" applyBorder="1" applyAlignment="1" applyProtection="1">
      <alignment horizontal="center" vertical="center"/>
    </xf>
    <xf numFmtId="182" fontId="17" fillId="0" borderId="35" xfId="4" applyNumberFormat="1" applyFont="1" applyFill="1" applyBorder="1" applyAlignment="1" applyProtection="1">
      <alignment horizontal="center" vertical="center"/>
    </xf>
    <xf numFmtId="9" fontId="18" fillId="0" borderId="24" xfId="3" applyFont="1" applyFill="1" applyBorder="1" applyAlignment="1" applyProtection="1">
      <alignment horizontal="center" vertical="center" wrapText="1"/>
    </xf>
    <xf numFmtId="9" fontId="18" fillId="0" borderId="25" xfId="3" applyFont="1" applyFill="1" applyBorder="1" applyAlignment="1" applyProtection="1">
      <alignment horizontal="center" vertical="center" wrapText="1"/>
    </xf>
    <xf numFmtId="9" fontId="18" fillId="0" borderId="29" xfId="3" applyFont="1" applyFill="1" applyBorder="1" applyAlignment="1" applyProtection="1">
      <alignment horizontal="center" vertical="center" wrapText="1"/>
    </xf>
    <xf numFmtId="9" fontId="18" fillId="0" borderId="30" xfId="3" applyFont="1" applyFill="1" applyBorder="1" applyAlignment="1" applyProtection="1">
      <alignment horizontal="center" vertical="center" wrapText="1"/>
    </xf>
    <xf numFmtId="182" fontId="17" fillId="0" borderId="71" xfId="4" applyNumberFormat="1" applyFont="1" applyFill="1" applyBorder="1" applyAlignment="1" applyProtection="1">
      <alignment horizontal="center" vertical="center"/>
    </xf>
    <xf numFmtId="182" fontId="17" fillId="0" borderId="29" xfId="4" applyNumberFormat="1" applyFont="1" applyFill="1" applyBorder="1" applyAlignment="1" applyProtection="1">
      <alignment horizontal="center" vertical="center"/>
    </xf>
    <xf numFmtId="0" fontId="18" fillId="0" borderId="36" xfId="1" applyFont="1" applyFill="1" applyBorder="1" applyAlignment="1" applyProtection="1">
      <alignment horizontal="center" vertical="center" shrinkToFit="1"/>
    </xf>
    <xf numFmtId="3" fontId="21" fillId="0" borderId="98" xfId="1" applyNumberFormat="1" applyFont="1" applyFill="1" applyBorder="1" applyAlignment="1" applyProtection="1">
      <alignment horizontal="right" vertical="center" shrinkToFit="1"/>
    </xf>
    <xf numFmtId="3" fontId="21" fillId="0" borderId="99" xfId="1" applyNumberFormat="1" applyFont="1" applyFill="1" applyBorder="1" applyAlignment="1" applyProtection="1">
      <alignment horizontal="right" vertical="center" shrinkToFit="1"/>
    </xf>
    <xf numFmtId="3" fontId="21" fillId="0" borderId="101" xfId="1" applyNumberFormat="1" applyFont="1" applyFill="1" applyBorder="1" applyAlignment="1" applyProtection="1">
      <alignment horizontal="right" vertical="center" shrinkToFit="1"/>
    </xf>
    <xf numFmtId="0" fontId="13" fillId="0" borderId="15"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0" fontId="13" fillId="0" borderId="14" xfId="1" applyFont="1" applyBorder="1" applyAlignment="1" applyProtection="1">
      <alignment horizontal="center" vertical="center" shrinkToFit="1"/>
    </xf>
    <xf numFmtId="0" fontId="13" fillId="0" borderId="24" xfId="1" applyFont="1" applyBorder="1" applyAlignment="1" applyProtection="1">
      <alignment horizontal="center" vertical="center" shrinkToFit="1"/>
    </xf>
    <xf numFmtId="0" fontId="13" fillId="0" borderId="40" xfId="1" applyFont="1" applyBorder="1" applyAlignment="1" applyProtection="1">
      <alignment horizontal="center" vertical="center" shrinkToFit="1"/>
    </xf>
    <xf numFmtId="0" fontId="13" fillId="0" borderId="41" xfId="1" applyFont="1" applyBorder="1" applyAlignment="1" applyProtection="1">
      <alignment horizontal="center" vertical="center" shrinkToFit="1"/>
    </xf>
    <xf numFmtId="0" fontId="13" fillId="0" borderId="21" xfId="1" applyFont="1" applyBorder="1" applyAlignment="1" applyProtection="1">
      <alignment horizontal="center" vertical="center" shrinkToFit="1"/>
    </xf>
    <xf numFmtId="183" fontId="20" fillId="0" borderId="47" xfId="1" applyNumberFormat="1" applyFont="1" applyFill="1" applyBorder="1" applyAlignment="1" applyProtection="1">
      <alignment horizontal="right" vertical="center" shrinkToFit="1"/>
      <protection locked="0"/>
    </xf>
    <xf numFmtId="183" fontId="20" fillId="0" borderId="43" xfId="1" applyNumberFormat="1" applyFont="1" applyFill="1" applyBorder="1" applyAlignment="1" applyProtection="1">
      <alignment horizontal="right" vertical="center" shrinkToFit="1"/>
      <protection locked="0"/>
    </xf>
    <xf numFmtId="185" fontId="17" fillId="2" borderId="38" xfId="5" applyNumberFormat="1" applyFont="1" applyFill="1" applyBorder="1" applyAlignment="1" applyProtection="1">
      <alignment horizontal="right" vertical="center" indent="3" shrinkToFit="1"/>
    </xf>
    <xf numFmtId="185" fontId="17" fillId="2" borderId="39" xfId="5" applyNumberFormat="1" applyFont="1" applyFill="1" applyBorder="1" applyAlignment="1" applyProtection="1">
      <alignment horizontal="right" vertical="center" indent="3" shrinkToFit="1"/>
    </xf>
    <xf numFmtId="183" fontId="20" fillId="0" borderId="46" xfId="1" applyNumberFormat="1" applyFont="1" applyFill="1" applyBorder="1" applyAlignment="1" applyProtection="1">
      <alignment horizontal="right" vertical="center" shrinkToFit="1"/>
      <protection locked="0"/>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17"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6" fillId="0" borderId="18" xfId="1" applyFont="1" applyFill="1" applyBorder="1" applyAlignment="1" applyProtection="1">
      <alignment horizontal="center" vertical="center" wrapText="1"/>
    </xf>
    <xf numFmtId="0" fontId="13" fillId="2" borderId="37" xfId="1" applyFont="1" applyFill="1" applyBorder="1" applyAlignment="1" applyProtection="1">
      <alignment horizontal="left" vertical="center" wrapText="1"/>
    </xf>
    <xf numFmtId="0" fontId="13" fillId="2" borderId="38" xfId="1" applyFont="1" applyFill="1" applyBorder="1" applyAlignment="1" applyProtection="1">
      <alignment horizontal="left" vertical="center" wrapText="1"/>
    </xf>
    <xf numFmtId="0" fontId="7" fillId="0" borderId="35"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179" fontId="17" fillId="0" borderId="37" xfId="1" applyNumberFormat="1" applyFont="1" applyFill="1" applyBorder="1" applyAlignment="1" applyProtection="1">
      <alignment horizontal="center" vertical="center"/>
      <protection locked="0"/>
    </xf>
    <xf numFmtId="179" fontId="17" fillId="0" borderId="38" xfId="1" applyNumberFormat="1" applyFont="1" applyFill="1" applyBorder="1" applyAlignment="1" applyProtection="1">
      <alignment horizontal="center" vertical="center"/>
      <protection locked="0"/>
    </xf>
    <xf numFmtId="179" fontId="17" fillId="0" borderId="39" xfId="1" applyNumberFormat="1" applyFont="1" applyFill="1" applyBorder="1" applyAlignment="1" applyProtection="1">
      <alignment horizontal="center" vertical="center"/>
      <protection locked="0"/>
    </xf>
    <xf numFmtId="0" fontId="7" fillId="0" borderId="14" xfId="1" applyFont="1" applyFill="1" applyBorder="1" applyAlignment="1" applyProtection="1">
      <alignment horizontal="center" vertical="center"/>
    </xf>
    <xf numFmtId="0" fontId="13" fillId="0" borderId="12" xfId="1" applyFont="1" applyBorder="1" applyAlignment="1" applyProtection="1">
      <alignment horizontal="center" vertical="center" shrinkToFit="1"/>
    </xf>
    <xf numFmtId="177" fontId="9" fillId="0" borderId="15" xfId="1" applyNumberFormat="1" applyFont="1" applyFill="1" applyBorder="1" applyAlignment="1" applyProtection="1">
      <alignment horizontal="center" vertical="center" shrinkToFit="1"/>
      <protection locked="0"/>
    </xf>
    <xf numFmtId="177" fontId="9" fillId="0" borderId="13" xfId="1" applyNumberFormat="1" applyFont="1" applyFill="1" applyBorder="1" applyAlignment="1" applyProtection="1">
      <alignment horizontal="center" vertical="center" shrinkToFit="1"/>
      <protection locked="0"/>
    </xf>
    <xf numFmtId="177" fontId="9" fillId="0" borderId="16" xfId="1" applyNumberFormat="1" applyFont="1" applyFill="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0" fontId="14" fillId="0" borderId="0" xfId="1" applyFont="1" applyAlignment="1" applyProtection="1">
      <alignment horizontal="center" vertical="center"/>
    </xf>
    <xf numFmtId="0" fontId="3" fillId="0" borderId="27" xfId="1" applyFont="1" applyBorder="1" applyAlignment="1" applyProtection="1">
      <alignment horizontal="left" vertical="center" shrinkToFit="1"/>
    </xf>
    <xf numFmtId="0" fontId="3" fillId="0" borderId="0" xfId="1" applyFont="1" applyBorder="1" applyAlignment="1" applyProtection="1">
      <alignment horizontal="left" vertical="center" shrinkToFit="1"/>
    </xf>
    <xf numFmtId="0" fontId="3" fillId="0" borderId="28" xfId="1" applyFont="1" applyBorder="1" applyAlignment="1" applyProtection="1">
      <alignment horizontal="left" vertical="center" shrinkToFit="1"/>
    </xf>
    <xf numFmtId="9" fontId="19" fillId="0" borderId="32" xfId="3" applyFont="1" applyFill="1" applyBorder="1" applyAlignment="1" applyProtection="1">
      <alignment horizontal="center" vertical="center"/>
      <protection locked="0"/>
    </xf>
    <xf numFmtId="9" fontId="19" fillId="0" borderId="33" xfId="3" applyFont="1" applyFill="1" applyBorder="1" applyAlignment="1" applyProtection="1">
      <alignment horizontal="center" vertical="center"/>
      <protection locked="0"/>
    </xf>
    <xf numFmtId="9" fontId="19" fillId="0" borderId="34" xfId="3" applyFont="1" applyFill="1" applyBorder="1" applyAlignment="1" applyProtection="1">
      <alignment horizontal="center" vertical="center"/>
      <protection locked="0"/>
    </xf>
    <xf numFmtId="180" fontId="17" fillId="0" borderId="37" xfId="1" applyNumberFormat="1" applyFont="1" applyFill="1" applyBorder="1" applyAlignment="1" applyProtection="1">
      <alignment horizontal="center" vertical="center" shrinkToFit="1"/>
      <protection locked="0"/>
    </xf>
    <xf numFmtId="180" fontId="17" fillId="0" borderId="38" xfId="1" applyNumberFormat="1" applyFont="1" applyFill="1" applyBorder="1" applyAlignment="1" applyProtection="1">
      <alignment horizontal="center" vertical="center" shrinkToFit="1"/>
      <protection locked="0"/>
    </xf>
    <xf numFmtId="180" fontId="17" fillId="0" borderId="39" xfId="1" applyNumberFormat="1" applyFont="1" applyFill="1" applyBorder="1" applyAlignment="1" applyProtection="1">
      <alignment horizontal="center" vertical="center" shrinkToFit="1"/>
      <protection locked="0"/>
    </xf>
    <xf numFmtId="0" fontId="17" fillId="0" borderId="35" xfId="1" applyFont="1" applyFill="1" applyBorder="1" applyAlignment="1" applyProtection="1">
      <alignment horizontal="center" vertical="center"/>
    </xf>
    <xf numFmtId="0" fontId="13" fillId="0" borderId="35" xfId="1" applyFont="1" applyBorder="1" applyAlignment="1" applyProtection="1">
      <alignment horizontal="center" vertical="center"/>
    </xf>
    <xf numFmtId="38" fontId="23" fillId="0" borderId="73" xfId="5" applyFont="1" applyFill="1" applyBorder="1" applyAlignment="1" applyProtection="1">
      <alignment horizontal="right" vertical="center" shrinkToFit="1"/>
    </xf>
    <xf numFmtId="38" fontId="23" fillId="0" borderId="74" xfId="5" applyFont="1" applyFill="1" applyBorder="1" applyAlignment="1" applyProtection="1">
      <alignment horizontal="right" vertical="center" shrinkToFit="1"/>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0" fontId="13" fillId="0" borderId="26" xfId="1" applyFont="1" applyFill="1" applyBorder="1" applyAlignment="1" applyProtection="1">
      <alignment horizontal="left" vertical="center"/>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184" fontId="23" fillId="0" borderId="26" xfId="1" applyNumberFormat="1" applyFont="1" applyFill="1" applyBorder="1" applyAlignment="1" applyProtection="1">
      <alignment horizontal="center"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38" fontId="23" fillId="0" borderId="77" xfId="5" applyFont="1" applyFill="1" applyBorder="1" applyAlignment="1" applyProtection="1">
      <alignment horizontal="right" vertical="center" shrinkToFit="1"/>
    </xf>
    <xf numFmtId="38" fontId="23" fillId="0" borderId="78" xfId="5" applyFont="1" applyFill="1" applyBorder="1" applyAlignment="1" applyProtection="1">
      <alignment horizontal="right" vertical="center" shrinkToFit="1"/>
    </xf>
    <xf numFmtId="38" fontId="23" fillId="0" borderId="79"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3" fillId="0" borderId="72" xfId="5" applyFont="1" applyFill="1" applyBorder="1" applyAlignment="1" applyProtection="1">
      <alignment horizontal="right" vertical="center" shrinkToFit="1"/>
    </xf>
    <xf numFmtId="3" fontId="21" fillId="3" borderId="82" xfId="1" applyNumberFormat="1" applyFont="1" applyFill="1" applyBorder="1" applyAlignment="1" applyProtection="1">
      <alignment vertical="center" shrinkToFit="1"/>
    </xf>
    <xf numFmtId="3" fontId="21" fillId="3" borderId="80" xfId="1" applyNumberFormat="1" applyFont="1" applyFill="1" applyBorder="1" applyAlignment="1" applyProtection="1">
      <alignment vertical="center" shrinkToFit="1"/>
    </xf>
    <xf numFmtId="3" fontId="21" fillId="3" borderId="81" xfId="1" applyNumberFormat="1" applyFont="1" applyFill="1" applyBorder="1" applyAlignment="1" applyProtection="1">
      <alignment vertical="center" shrinkToFit="1"/>
    </xf>
    <xf numFmtId="3" fontId="21" fillId="0" borderId="57" xfId="1" applyNumberFormat="1" applyFont="1" applyFill="1" applyBorder="1" applyAlignment="1" applyProtection="1">
      <alignment horizontal="right" vertical="center" shrinkToFit="1"/>
    </xf>
    <xf numFmtId="3" fontId="21" fillId="0" borderId="56" xfId="1" applyNumberFormat="1" applyFont="1" applyFill="1" applyBorder="1" applyAlignment="1" applyProtection="1">
      <alignment horizontal="right" vertical="center" shrinkToFit="1"/>
    </xf>
    <xf numFmtId="3" fontId="21" fillId="0" borderId="87" xfId="1" applyNumberFormat="1" applyFont="1" applyFill="1" applyBorder="1" applyAlignment="1" applyProtection="1">
      <alignment horizontal="right" vertical="center" shrinkToFit="1"/>
    </xf>
    <xf numFmtId="3" fontId="21" fillId="0" borderId="62" xfId="1" applyNumberFormat="1" applyFont="1" applyFill="1" applyBorder="1" applyAlignment="1" applyProtection="1">
      <alignment horizontal="right" vertical="center" shrinkToFit="1"/>
    </xf>
    <xf numFmtId="3" fontId="21" fillId="0" borderId="63" xfId="1" applyNumberFormat="1" applyFont="1" applyFill="1" applyBorder="1" applyAlignment="1" applyProtection="1">
      <alignment horizontal="right" vertical="center" shrinkToFit="1"/>
    </xf>
    <xf numFmtId="3" fontId="21" fillId="0" borderId="58" xfId="1" applyNumberFormat="1" applyFont="1" applyFill="1" applyBorder="1" applyAlignment="1" applyProtection="1">
      <alignment horizontal="right" vertical="center" shrinkToFit="1"/>
    </xf>
    <xf numFmtId="3" fontId="13" fillId="0" borderId="27"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3" fontId="13" fillId="0" borderId="69" xfId="1" applyNumberFormat="1" applyFont="1" applyFill="1" applyBorder="1" applyAlignment="1" applyProtection="1">
      <alignment horizontal="right" vertical="center" shrinkToFit="1"/>
    </xf>
    <xf numFmtId="3" fontId="13" fillId="0" borderId="70" xfId="1" applyNumberFormat="1" applyFont="1" applyFill="1" applyBorder="1" applyAlignment="1" applyProtection="1">
      <alignment horizontal="right" vertical="center" shrinkToFit="1"/>
    </xf>
    <xf numFmtId="3" fontId="21" fillId="0" borderId="57" xfId="1" quotePrefix="1" applyNumberFormat="1" applyFont="1" applyFill="1" applyBorder="1" applyAlignment="1" applyProtection="1">
      <alignment vertical="center" shrinkToFit="1"/>
    </xf>
    <xf numFmtId="3" fontId="21" fillId="0" borderId="56" xfId="1" quotePrefix="1" applyNumberFormat="1" applyFont="1" applyFill="1" applyBorder="1" applyAlignment="1" applyProtection="1">
      <alignment vertical="center" shrinkToFit="1"/>
    </xf>
    <xf numFmtId="3" fontId="21" fillId="0" borderId="58" xfId="1" quotePrefix="1" applyNumberFormat="1" applyFont="1" applyFill="1" applyBorder="1" applyAlignment="1" applyProtection="1">
      <alignment vertical="center" shrinkToFit="1"/>
    </xf>
    <xf numFmtId="3" fontId="21" fillId="0" borderId="103" xfId="1" quotePrefix="1" applyNumberFormat="1" applyFont="1" applyFill="1" applyBorder="1" applyAlignment="1" applyProtection="1">
      <alignment vertical="center" shrinkToFit="1"/>
    </xf>
    <xf numFmtId="3" fontId="21" fillId="0" borderId="104" xfId="1" quotePrefix="1" applyNumberFormat="1" applyFont="1" applyFill="1" applyBorder="1" applyAlignment="1" applyProtection="1">
      <alignment vertical="center" shrinkToFit="1"/>
    </xf>
    <xf numFmtId="3" fontId="21" fillId="0" borderId="85" xfId="1" applyNumberFormat="1" applyFont="1" applyFill="1" applyBorder="1" applyAlignment="1" applyProtection="1">
      <alignment horizontal="right" vertical="center" shrinkToFit="1"/>
    </xf>
    <xf numFmtId="3" fontId="21" fillId="0" borderId="86" xfId="1" applyNumberFormat="1" applyFont="1" applyFill="1" applyBorder="1" applyAlignment="1" applyProtection="1">
      <alignment horizontal="right" vertical="center" shrinkToFit="1"/>
    </xf>
    <xf numFmtId="3" fontId="21" fillId="0" borderId="84" xfId="1" applyNumberFormat="1" applyFont="1" applyFill="1" applyBorder="1" applyAlignment="1" applyProtection="1">
      <alignment horizontal="right" vertical="center" shrinkToFit="1"/>
    </xf>
    <xf numFmtId="0" fontId="22" fillId="0" borderId="36" xfId="1" applyFont="1" applyFill="1" applyBorder="1" applyAlignment="1" applyProtection="1">
      <alignment horizontal="center" vertical="center" textRotation="255" wrapText="1"/>
    </xf>
    <xf numFmtId="0" fontId="22" fillId="0" borderId="65" xfId="1" applyFont="1" applyFill="1" applyBorder="1" applyAlignment="1" applyProtection="1">
      <alignment horizontal="center" vertical="center" textRotation="255" wrapText="1"/>
    </xf>
    <xf numFmtId="0" fontId="22" fillId="0" borderId="71" xfId="1" applyFont="1" applyFill="1" applyBorder="1" applyAlignment="1" applyProtection="1">
      <alignment horizontal="center" vertical="center" textRotation="255" wrapText="1"/>
    </xf>
    <xf numFmtId="0" fontId="13" fillId="0" borderId="52" xfId="1" applyFont="1" applyFill="1" applyBorder="1" applyAlignment="1" applyProtection="1">
      <alignment horizontal="left" vertical="center" wrapText="1" shrinkToFit="1"/>
    </xf>
    <xf numFmtId="0" fontId="20" fillId="0" borderId="2"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3" fontId="21" fillId="0" borderId="105" xfId="1" quotePrefix="1" applyNumberFormat="1" applyFont="1" applyFill="1" applyBorder="1" applyAlignment="1" applyProtection="1">
      <alignment vertical="center" shrinkToFit="1"/>
    </xf>
    <xf numFmtId="0" fontId="13" fillId="0" borderId="0" xfId="1" applyFont="1" applyFill="1" applyBorder="1" applyAlignment="1" applyProtection="1">
      <alignment horizontal="right" vertical="center" shrinkToFit="1"/>
    </xf>
    <xf numFmtId="0" fontId="13" fillId="0" borderId="66" xfId="1" applyFont="1" applyFill="1" applyBorder="1" applyAlignment="1" applyProtection="1">
      <alignment horizontal="left" vertical="center" shrinkToFit="1"/>
    </xf>
    <xf numFmtId="0" fontId="20" fillId="0" borderId="17" xfId="1" applyFont="1" applyFill="1" applyBorder="1" applyAlignment="1" applyProtection="1">
      <alignment horizontal="center" vertical="center"/>
    </xf>
    <xf numFmtId="0" fontId="20" fillId="0" borderId="18" xfId="1" applyFont="1" applyFill="1" applyBorder="1" applyAlignment="1" applyProtection="1">
      <alignment horizontal="center" vertical="center"/>
    </xf>
    <xf numFmtId="3" fontId="21" fillId="3" borderId="67" xfId="1" applyNumberFormat="1" applyFont="1" applyFill="1" applyBorder="1" applyAlignment="1" applyProtection="1">
      <alignment vertical="center" shrinkToFit="1"/>
    </xf>
    <xf numFmtId="193" fontId="20" fillId="0" borderId="53" xfId="1" applyNumberFormat="1" applyFont="1" applyFill="1" applyBorder="1" applyAlignment="1" applyProtection="1">
      <alignment horizontal="center" vertical="center"/>
    </xf>
    <xf numFmtId="193" fontId="20" fillId="0" borderId="54" xfId="1" applyNumberFormat="1" applyFont="1" applyFill="1" applyBorder="1" applyAlignment="1" applyProtection="1">
      <alignment horizontal="center" vertical="center"/>
    </xf>
    <xf numFmtId="3" fontId="21" fillId="0" borderId="55" xfId="1" quotePrefix="1" applyNumberFormat="1" applyFont="1" applyFill="1" applyBorder="1" applyAlignment="1" applyProtection="1">
      <alignment vertical="center" shrinkToFit="1"/>
    </xf>
    <xf numFmtId="1" fontId="20" fillId="0" borderId="53" xfId="1" applyNumberFormat="1" applyFont="1" applyFill="1" applyBorder="1" applyAlignment="1" applyProtection="1">
      <alignment horizontal="center" vertical="center"/>
      <protection locked="0"/>
    </xf>
    <xf numFmtId="1" fontId="20" fillId="0" borderId="54" xfId="1" applyNumberFormat="1" applyFont="1" applyFill="1" applyBorder="1" applyAlignment="1" applyProtection="1">
      <alignment horizontal="center" vertical="center"/>
      <protection locked="0"/>
    </xf>
    <xf numFmtId="3" fontId="21" fillId="0" borderId="64" xfId="1" applyNumberFormat="1" applyFont="1" applyFill="1" applyBorder="1" applyAlignment="1" applyProtection="1">
      <alignment horizontal="right" vertical="center" shrinkToFit="1"/>
    </xf>
    <xf numFmtId="0" fontId="13" fillId="0" borderId="24"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13" fillId="0" borderId="27" xfId="1" applyFont="1" applyBorder="1" applyAlignment="1" applyProtection="1">
      <alignment horizontal="center" vertical="center" wrapText="1"/>
    </xf>
    <xf numFmtId="0" fontId="13" fillId="0" borderId="28" xfId="1" applyFont="1" applyBorder="1" applyAlignment="1" applyProtection="1">
      <alignment horizontal="center" vertical="center" wrapText="1"/>
    </xf>
    <xf numFmtId="0" fontId="20" fillId="0" borderId="53" xfId="1" applyFont="1" applyFill="1" applyBorder="1" applyAlignment="1" applyProtection="1">
      <alignment horizontal="center" vertical="center"/>
      <protection locked="0"/>
    </xf>
    <xf numFmtId="0" fontId="20" fillId="0" borderId="54" xfId="1" applyFont="1" applyFill="1" applyBorder="1" applyAlignment="1" applyProtection="1">
      <alignment horizontal="center" vertical="center"/>
      <protection locked="0"/>
    </xf>
    <xf numFmtId="0" fontId="13" fillId="0" borderId="35" xfId="1" applyFont="1" applyFill="1" applyBorder="1" applyAlignment="1" applyProtection="1">
      <alignment horizontal="center" vertical="center" textRotation="255"/>
    </xf>
    <xf numFmtId="0" fontId="18" fillId="0" borderId="14" xfId="1" applyFont="1" applyFill="1" applyBorder="1" applyAlignment="1" applyProtection="1">
      <alignment horizontal="center" vertical="center" textRotation="255"/>
    </xf>
    <xf numFmtId="0" fontId="20" fillId="0" borderId="50" xfId="1" applyFont="1" applyFill="1" applyBorder="1" applyAlignment="1" applyProtection="1">
      <alignment horizontal="center" vertical="center"/>
      <protection locked="0"/>
    </xf>
    <xf numFmtId="0" fontId="20" fillId="0" borderId="51" xfId="1" applyFont="1" applyFill="1" applyBorder="1" applyAlignment="1" applyProtection="1">
      <alignment horizontal="center" vertical="center"/>
      <protection locked="0"/>
    </xf>
    <xf numFmtId="3" fontId="21" fillId="0" borderId="100" xfId="1" applyNumberFormat="1" applyFont="1" applyFill="1" applyBorder="1" applyAlignment="1" applyProtection="1">
      <alignment horizontal="right" vertical="center" shrinkToFit="1"/>
    </xf>
    <xf numFmtId="183" fontId="20" fillId="0" borderId="48" xfId="1" applyNumberFormat="1" applyFont="1" applyFill="1" applyBorder="1" applyAlignment="1" applyProtection="1">
      <alignment horizontal="right" vertical="center" shrinkToFit="1"/>
      <protection locked="0"/>
    </xf>
    <xf numFmtId="0" fontId="13" fillId="0" borderId="15" xfId="1" applyFont="1" applyBorder="1" applyAlignment="1" applyProtection="1">
      <alignment horizontal="left" vertical="center"/>
    </xf>
    <xf numFmtId="0" fontId="13" fillId="0" borderId="13" xfId="1" applyFont="1" applyBorder="1" applyAlignment="1" applyProtection="1">
      <alignment horizontal="left" vertical="center"/>
    </xf>
    <xf numFmtId="0" fontId="13" fillId="0" borderId="13" xfId="1" applyFont="1" applyBorder="1" applyAlignment="1" applyProtection="1">
      <alignment horizontal="right" vertical="center"/>
    </xf>
    <xf numFmtId="183" fontId="20" fillId="0" borderId="42" xfId="1" applyNumberFormat="1" applyFont="1" applyFill="1" applyBorder="1" applyAlignment="1" applyProtection="1">
      <alignment horizontal="right" vertical="center" shrinkToFit="1"/>
      <protection locked="0"/>
    </xf>
    <xf numFmtId="183" fontId="20" fillId="0" borderId="44" xfId="1" applyNumberFormat="1" applyFont="1" applyFill="1" applyBorder="1" applyAlignment="1" applyProtection="1">
      <alignment horizontal="right" vertical="center" shrinkToFit="1"/>
      <protection locked="0"/>
    </xf>
    <xf numFmtId="183" fontId="20" fillId="0" borderId="45" xfId="1" applyNumberFormat="1" applyFont="1" applyFill="1" applyBorder="1" applyAlignment="1" applyProtection="1">
      <alignment horizontal="right" vertical="center" shrinkToFit="1"/>
      <protection locked="0"/>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0" fontId="13" fillId="0" borderId="27"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9" xfId="1" applyFont="1" applyBorder="1" applyAlignment="1" applyProtection="1">
      <alignment horizontal="center" vertical="center"/>
    </xf>
    <xf numFmtId="0" fontId="13" fillId="0" borderId="30" xfId="1" applyFont="1" applyBorder="1" applyAlignment="1" applyProtection="1">
      <alignment horizontal="center" vertical="center"/>
    </xf>
    <xf numFmtId="0" fontId="9" fillId="0" borderId="22" xfId="1" applyFont="1" applyFill="1" applyBorder="1" applyAlignment="1" applyProtection="1">
      <alignment horizontal="left" vertical="center" shrinkToFit="1"/>
      <protection locked="0"/>
    </xf>
    <xf numFmtId="0" fontId="9" fillId="0" borderId="20" xfId="1" applyFont="1" applyFill="1" applyBorder="1" applyAlignment="1" applyProtection="1">
      <alignment horizontal="left" vertical="center" shrinkToFit="1"/>
      <protection locked="0"/>
    </xf>
    <xf numFmtId="0" fontId="9" fillId="0" borderId="23" xfId="1" applyFont="1" applyFill="1" applyBorder="1" applyAlignment="1" applyProtection="1">
      <alignment horizontal="left" vertical="center" shrinkToFit="1"/>
      <protection locked="0"/>
    </xf>
    <xf numFmtId="0" fontId="2" fillId="0" borderId="1" xfId="1" applyBorder="1" applyAlignment="1" applyProtection="1">
      <alignment horizontal="center"/>
    </xf>
    <xf numFmtId="176" fontId="2" fillId="0" borderId="1" xfId="1" applyNumberFormat="1" applyFont="1" applyBorder="1" applyAlignment="1" applyProtection="1">
      <alignment horizontal="right"/>
    </xf>
    <xf numFmtId="0" fontId="2" fillId="0" borderId="1" xfId="1" applyFont="1" applyBorder="1" applyAlignment="1" applyProtection="1">
      <alignment horizontal="center" shrinkToFit="1"/>
      <protection locked="0"/>
    </xf>
    <xf numFmtId="0" fontId="7" fillId="0" borderId="5" xfId="1" applyFont="1" applyBorder="1" applyAlignment="1" applyProtection="1">
      <alignment horizontal="center" vertical="center" shrinkToFit="1"/>
    </xf>
    <xf numFmtId="0" fontId="7" fillId="0" borderId="6" xfId="1" applyFont="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6"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177" fontId="9" fillId="0" borderId="24" xfId="1" applyNumberFormat="1" applyFont="1" applyFill="1" applyBorder="1" applyAlignment="1" applyProtection="1">
      <alignment horizontal="center" vertical="center" shrinkToFit="1"/>
      <protection locked="0"/>
    </xf>
    <xf numFmtId="177" fontId="9" fillId="0" borderId="25" xfId="1" applyNumberFormat="1" applyFont="1" applyFill="1" applyBorder="1" applyAlignment="1" applyProtection="1">
      <alignment horizontal="center" vertical="center" shrinkToFit="1"/>
      <protection locked="0"/>
    </xf>
    <xf numFmtId="177" fontId="9" fillId="0" borderId="108" xfId="1" applyNumberFormat="1" applyFont="1" applyFill="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xf>
    <xf numFmtId="0" fontId="7" fillId="0" borderId="13" xfId="1" applyFont="1" applyBorder="1" applyAlignment="1" applyProtection="1">
      <alignment horizontal="center" vertical="center" shrinkToFit="1"/>
    </xf>
    <xf numFmtId="0" fontId="7" fillId="0" borderId="14" xfId="1" applyFont="1" applyBorder="1" applyAlignment="1" applyProtection="1">
      <alignment horizontal="center" vertical="center" shrinkToFit="1"/>
    </xf>
    <xf numFmtId="0" fontId="7" fillId="0" borderId="106" xfId="1" applyFont="1" applyBorder="1" applyAlignment="1" applyProtection="1">
      <alignment horizontal="center" vertical="center" shrinkToFit="1"/>
    </xf>
    <xf numFmtId="0" fontId="7" fillId="0" borderId="25" xfId="1" applyFont="1" applyBorder="1" applyAlignment="1" applyProtection="1">
      <alignment horizontal="center" vertical="center" shrinkToFit="1"/>
    </xf>
    <xf numFmtId="0" fontId="7" fillId="0" borderId="26" xfId="1" applyFont="1" applyBorder="1" applyAlignment="1" applyProtection="1">
      <alignment horizontal="center" vertical="center" shrinkToFit="1"/>
    </xf>
    <xf numFmtId="0" fontId="7" fillId="0" borderId="107" xfId="1" applyFont="1" applyBorder="1" applyAlignment="1" applyProtection="1">
      <alignment horizontal="center" vertical="center" shrinkToFit="1"/>
    </xf>
    <xf numFmtId="0" fontId="7" fillId="0" borderId="30" xfId="1" applyFont="1" applyBorder="1" applyAlignment="1" applyProtection="1">
      <alignment horizontal="center" vertical="center" shrinkToFit="1"/>
    </xf>
    <xf numFmtId="0" fontId="7" fillId="0" borderId="31" xfId="1" applyFont="1" applyBorder="1" applyAlignment="1" applyProtection="1">
      <alignment horizontal="center" vertical="center" shrinkToFit="1"/>
    </xf>
    <xf numFmtId="177" fontId="9" fillId="0" borderId="29" xfId="1" applyNumberFormat="1" applyFont="1" applyFill="1" applyBorder="1" applyAlignment="1" applyProtection="1">
      <alignment horizontal="center" vertical="center" shrinkToFit="1"/>
      <protection locked="0"/>
    </xf>
    <xf numFmtId="177" fontId="9" fillId="0" borderId="30" xfId="1" applyNumberFormat="1" applyFont="1" applyFill="1" applyBorder="1" applyAlignment="1" applyProtection="1">
      <alignment horizontal="center" vertical="center" shrinkToFit="1"/>
      <protection locked="0"/>
    </xf>
    <xf numFmtId="177" fontId="9" fillId="0" borderId="109" xfId="1" applyNumberFormat="1" applyFont="1" applyFill="1" applyBorder="1" applyAlignment="1" applyProtection="1">
      <alignment horizontal="center" vertical="center" shrinkToFit="1"/>
      <protection locked="0"/>
    </xf>
    <xf numFmtId="3" fontId="27" fillId="4" borderId="65" xfId="6" applyNumberFormat="1" applyFont="1" applyFill="1" applyBorder="1" applyAlignment="1">
      <alignment horizontal="center" vertical="center"/>
    </xf>
    <xf numFmtId="187" fontId="27" fillId="4" borderId="36" xfId="6" applyNumberFormat="1" applyFont="1" applyFill="1" applyBorder="1" applyAlignment="1">
      <alignment vertical="center"/>
    </xf>
    <xf numFmtId="187" fontId="27" fillId="4" borderId="65" xfId="6" applyNumberFormat="1" applyFont="1" applyFill="1" applyBorder="1" applyAlignment="1">
      <alignment vertical="center"/>
    </xf>
    <xf numFmtId="3" fontId="27" fillId="0" borderId="97" xfId="6" applyNumberFormat="1" applyFont="1" applyFill="1" applyBorder="1" applyAlignment="1">
      <alignment horizontal="distributed" vertical="center" wrapText="1"/>
    </xf>
    <xf numFmtId="3" fontId="27" fillId="0" borderId="71" xfId="6" applyNumberFormat="1" applyFont="1" applyFill="1" applyBorder="1" applyAlignment="1">
      <alignment horizontal="distributed" vertical="center"/>
    </xf>
    <xf numFmtId="186" fontId="27" fillId="0" borderId="65" xfId="6" applyNumberFormat="1" applyFont="1" applyFill="1" applyBorder="1" applyAlignment="1">
      <alignment horizontal="center" vertical="center"/>
    </xf>
    <xf numFmtId="187" fontId="27" fillId="4" borderId="97" xfId="6" applyNumberFormat="1" applyFont="1" applyFill="1" applyBorder="1" applyAlignment="1">
      <alignment vertical="center"/>
    </xf>
    <xf numFmtId="187" fontId="27" fillId="4" borderId="71" xfId="6" applyNumberFormat="1" applyFont="1" applyFill="1" applyBorder="1" applyAlignment="1">
      <alignment vertical="center"/>
    </xf>
    <xf numFmtId="3" fontId="27" fillId="0" borderId="65" xfId="6" applyNumberFormat="1" applyFont="1" applyFill="1" applyBorder="1" applyAlignment="1">
      <alignment horizontal="center" vertical="center"/>
    </xf>
    <xf numFmtId="187" fontId="27" fillId="4" borderId="24" xfId="6" applyNumberFormat="1" applyFont="1" applyFill="1" applyBorder="1" applyAlignment="1">
      <alignment horizontal="center" vertical="center" wrapText="1"/>
    </xf>
    <xf numFmtId="187" fontId="27" fillId="4" borderId="27" xfId="6" applyNumberFormat="1" applyFont="1" applyFill="1" applyBorder="1" applyAlignment="1">
      <alignment horizontal="center" vertical="center" wrapText="1"/>
    </xf>
    <xf numFmtId="186" fontId="27" fillId="0" borderId="92" xfId="6" applyNumberFormat="1" applyFont="1" applyFill="1" applyBorder="1" applyAlignment="1">
      <alignment horizontal="center" vertical="center" wrapText="1"/>
    </xf>
    <xf numFmtId="186" fontId="27" fillId="0" borderId="95" xfId="6" applyNumberFormat="1" applyFont="1" applyFill="1" applyBorder="1" applyAlignment="1">
      <alignment horizontal="center" vertical="center" wrapText="1"/>
    </xf>
    <xf numFmtId="186" fontId="27" fillId="0" borderId="79" xfId="6" applyNumberFormat="1" applyFont="1" applyFill="1" applyBorder="1" applyAlignment="1">
      <alignment horizontal="center" vertical="center" wrapText="1"/>
    </xf>
    <xf numFmtId="188" fontId="27" fillId="0" borderId="65" xfId="6" applyNumberFormat="1" applyFont="1" applyFill="1" applyBorder="1" applyAlignment="1">
      <alignment horizontal="center" vertical="center"/>
    </xf>
    <xf numFmtId="187" fontId="27" fillId="0" borderId="36" xfId="6" applyNumberFormat="1" applyFont="1" applyFill="1" applyBorder="1" applyAlignment="1">
      <alignment vertical="center"/>
    </xf>
    <xf numFmtId="187" fontId="27" fillId="0" borderId="65" xfId="6" applyNumberFormat="1" applyFont="1" applyFill="1" applyBorder="1" applyAlignment="1">
      <alignment vertical="center"/>
    </xf>
    <xf numFmtId="187" fontId="27" fillId="0" borderId="71" xfId="6" applyNumberFormat="1" applyFont="1" applyFill="1" applyBorder="1" applyAlignment="1">
      <alignment vertical="center"/>
    </xf>
    <xf numFmtId="188" fontId="27" fillId="0" borderId="36" xfId="6" applyNumberFormat="1" applyFont="1" applyFill="1" applyBorder="1" applyAlignment="1">
      <alignment horizontal="center" vertical="center"/>
    </xf>
    <xf numFmtId="186" fontId="27" fillId="4" borderId="65" xfId="6" applyNumberFormat="1" applyFont="1" applyFill="1" applyBorder="1" applyAlignment="1">
      <alignment horizontal="center" vertical="center"/>
    </xf>
    <xf numFmtId="187" fontId="27" fillId="4" borderId="94" xfId="6" applyNumberFormat="1" applyFont="1" applyFill="1" applyBorder="1" applyAlignment="1">
      <alignment vertical="center"/>
    </xf>
    <xf numFmtId="187" fontId="27" fillId="4" borderId="36" xfId="6" applyNumberFormat="1" applyFont="1" applyFill="1" applyBorder="1" applyAlignment="1">
      <alignment vertical="center" wrapText="1"/>
    </xf>
    <xf numFmtId="187" fontId="27" fillId="4" borderId="65" xfId="6" applyNumberFormat="1" applyFont="1" applyFill="1" applyBorder="1" applyAlignment="1">
      <alignment vertical="center" wrapText="1"/>
    </xf>
    <xf numFmtId="187" fontId="27" fillId="4" borderId="71" xfId="6" applyNumberFormat="1" applyFont="1" applyFill="1" applyBorder="1" applyAlignment="1">
      <alignment vertical="center" wrapText="1"/>
    </xf>
    <xf numFmtId="189" fontId="27" fillId="0" borderId="75" xfId="6" applyNumberFormat="1" applyFont="1" applyFill="1" applyBorder="1" applyAlignment="1">
      <alignment horizontal="center" vertical="center" wrapText="1"/>
    </xf>
    <xf numFmtId="189" fontId="27" fillId="0" borderId="76" xfId="6" applyNumberFormat="1" applyFont="1" applyFill="1" applyBorder="1" applyAlignment="1">
      <alignment horizontal="center" vertical="center" wrapText="1"/>
    </xf>
    <xf numFmtId="0" fontId="15" fillId="4" borderId="28" xfId="6" applyFont="1" applyFill="1" applyBorder="1" applyAlignment="1">
      <alignment horizontal="center" vertical="center" wrapText="1"/>
    </xf>
    <xf numFmtId="0" fontId="15" fillId="5" borderId="28" xfId="6" applyFont="1" applyFill="1" applyBorder="1" applyAlignment="1">
      <alignment horizontal="center" vertical="center" wrapText="1"/>
    </xf>
    <xf numFmtId="187" fontId="27" fillId="0" borderId="29" xfId="6" applyNumberFormat="1" applyFont="1" applyFill="1" applyBorder="1" applyAlignment="1">
      <alignment horizontal="center" vertical="center" wrapText="1"/>
    </xf>
    <xf numFmtId="187" fontId="27" fillId="0" borderId="31" xfId="6" applyNumberFormat="1" applyFont="1" applyFill="1" applyBorder="1" applyAlignment="1">
      <alignment horizontal="center" vertical="center" wrapText="1"/>
    </xf>
    <xf numFmtId="187" fontId="27" fillId="0" borderId="30" xfId="6" applyNumberFormat="1" applyFont="1" applyFill="1" applyBorder="1" applyAlignment="1">
      <alignment horizontal="center" vertical="center" wrapText="1"/>
    </xf>
    <xf numFmtId="3" fontId="27" fillId="0" borderId="36" xfId="6" applyNumberFormat="1" applyFont="1" applyFill="1" applyBorder="1" applyAlignment="1">
      <alignment horizontal="center" vertical="center" wrapText="1"/>
    </xf>
    <xf numFmtId="3" fontId="27" fillId="0" borderId="65" xfId="6" applyNumberFormat="1" applyFont="1" applyFill="1" applyBorder="1" applyAlignment="1">
      <alignment horizontal="center" vertical="center" wrapText="1"/>
    </xf>
    <xf numFmtId="0" fontId="27" fillId="0" borderId="36" xfId="6" applyFont="1" applyFill="1" applyBorder="1" applyAlignment="1">
      <alignment horizontal="center" vertical="center"/>
    </xf>
    <xf numFmtId="0" fontId="27" fillId="0" borderId="65" xfId="6" applyFont="1" applyFill="1" applyBorder="1" applyAlignment="1">
      <alignment horizontal="center" vertical="center"/>
    </xf>
    <xf numFmtId="0" fontId="27" fillId="0" borderId="71" xfId="6" applyFont="1" applyFill="1" applyBorder="1" applyAlignment="1">
      <alignment horizontal="center" vertical="center"/>
    </xf>
    <xf numFmtId="3" fontId="27" fillId="4" borderId="36" xfId="6" applyNumberFormat="1" applyFont="1" applyFill="1" applyBorder="1" applyAlignment="1">
      <alignment horizontal="distributed" vertical="center" wrapText="1"/>
    </xf>
    <xf numFmtId="3" fontId="27" fillId="4" borderId="94" xfId="6" applyNumberFormat="1" applyFont="1" applyFill="1" applyBorder="1" applyAlignment="1">
      <alignment horizontal="distributed" vertical="center"/>
    </xf>
    <xf numFmtId="186" fontId="27" fillId="0" borderId="26" xfId="6" applyNumberFormat="1" applyFont="1" applyFill="1" applyBorder="1" applyAlignment="1">
      <alignment vertical="center" wrapText="1"/>
    </xf>
    <xf numFmtId="186" fontId="27" fillId="0" borderId="28" xfId="6" applyNumberFormat="1" applyFont="1" applyFill="1" applyBorder="1" applyAlignment="1">
      <alignment vertical="center" wrapText="1"/>
    </xf>
    <xf numFmtId="186" fontId="27" fillId="0" borderId="31" xfId="6" applyNumberFormat="1" applyFont="1" applyFill="1" applyBorder="1" applyAlignment="1">
      <alignment vertical="center" wrapText="1"/>
    </xf>
    <xf numFmtId="186" fontId="27" fillId="0" borderId="36" xfId="6" applyNumberFormat="1" applyFont="1" applyFill="1" applyBorder="1" applyAlignment="1">
      <alignment horizontal="center" vertical="center"/>
    </xf>
    <xf numFmtId="3" fontId="27" fillId="0" borderId="24" xfId="6" applyNumberFormat="1" applyFont="1" applyFill="1" applyBorder="1" applyAlignment="1">
      <alignment vertical="center"/>
    </xf>
    <xf numFmtId="3" fontId="27" fillId="0" borderId="25" xfId="6" applyNumberFormat="1" applyFont="1" applyFill="1" applyBorder="1" applyAlignment="1">
      <alignment vertical="center"/>
    </xf>
    <xf numFmtId="3" fontId="27" fillId="0" borderId="26" xfId="6" applyNumberFormat="1" applyFont="1" applyFill="1" applyBorder="1" applyAlignment="1">
      <alignment vertical="center"/>
    </xf>
    <xf numFmtId="3" fontId="27" fillId="0" borderId="24" xfId="6" applyNumberFormat="1" applyFont="1" applyFill="1" applyBorder="1" applyAlignment="1">
      <alignment vertical="center" wrapText="1"/>
    </xf>
    <xf numFmtId="3" fontId="27" fillId="0" borderId="25" xfId="6" applyNumberFormat="1" applyFont="1" applyFill="1" applyBorder="1" applyAlignment="1">
      <alignment vertical="center" wrapText="1"/>
    </xf>
    <xf numFmtId="3" fontId="27" fillId="0" borderId="26" xfId="6" applyNumberFormat="1" applyFont="1" applyFill="1" applyBorder="1" applyAlignment="1">
      <alignment vertical="center" wrapText="1"/>
    </xf>
    <xf numFmtId="3" fontId="27" fillId="0" borderId="27" xfId="6" applyNumberFormat="1" applyFont="1" applyFill="1" applyBorder="1" applyAlignment="1">
      <alignment vertical="center" wrapText="1"/>
    </xf>
    <xf numFmtId="3" fontId="27" fillId="0" borderId="0" xfId="6" applyNumberFormat="1" applyFont="1" applyFill="1" applyBorder="1" applyAlignment="1">
      <alignment vertical="center" wrapText="1"/>
    </xf>
    <xf numFmtId="3" fontId="27" fillId="0" borderId="28" xfId="6" applyNumberFormat="1" applyFont="1" applyFill="1" applyBorder="1" applyAlignment="1">
      <alignment vertical="center" wrapText="1"/>
    </xf>
    <xf numFmtId="187" fontId="27" fillId="0" borderId="83" xfId="6" applyNumberFormat="1" applyFont="1" applyFill="1" applyBorder="1" applyAlignment="1">
      <alignment horizontal="center" vertical="center" wrapText="1"/>
    </xf>
    <xf numFmtId="187" fontId="27" fillId="0" borderId="91" xfId="6" applyNumberFormat="1" applyFont="1" applyFill="1" applyBorder="1" applyAlignment="1">
      <alignment horizontal="center" vertical="center" wrapText="1"/>
    </xf>
    <xf numFmtId="186" fontId="27" fillId="0" borderId="24" xfId="6" applyNumberFormat="1" applyFont="1" applyFill="1" applyBorder="1" applyAlignment="1">
      <alignment horizontal="center" vertical="center" wrapText="1"/>
    </xf>
    <xf numFmtId="186" fontId="27" fillId="0" borderId="26"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wrapText="1" shrinkToFit="1"/>
    </xf>
    <xf numFmtId="3" fontId="27" fillId="0" borderId="26" xfId="6" applyNumberFormat="1" applyFont="1" applyFill="1" applyBorder="1" applyAlignment="1">
      <alignment horizontal="center" vertical="center" shrinkToFit="1"/>
    </xf>
    <xf numFmtId="3" fontId="27" fillId="0" borderId="27" xfId="6" applyNumberFormat="1" applyFont="1" applyFill="1" applyBorder="1" applyAlignment="1">
      <alignment horizontal="center" vertical="center" shrinkToFit="1"/>
    </xf>
    <xf numFmtId="3" fontId="27" fillId="0" borderId="28" xfId="6" applyNumberFormat="1" applyFont="1" applyFill="1" applyBorder="1" applyAlignment="1">
      <alignment horizontal="center" vertical="center" shrinkToFit="1"/>
    </xf>
    <xf numFmtId="0" fontId="31" fillId="0" borderId="0" xfId="7" applyFont="1" applyFill="1" applyBorder="1" applyAlignment="1">
      <alignment horizontal="left"/>
    </xf>
    <xf numFmtId="3" fontId="31" fillId="4" borderId="13" xfId="0" applyNumberFormat="1" applyFont="1" applyFill="1" applyBorder="1" applyAlignment="1">
      <alignment horizontal="right" vertical="center" wrapText="1"/>
    </xf>
    <xf numFmtId="3" fontId="31" fillId="4" borderId="14" xfId="0" applyNumberFormat="1" applyFont="1" applyFill="1" applyBorder="1" applyAlignment="1">
      <alignment horizontal="right" vertical="center" wrapText="1"/>
    </xf>
    <xf numFmtId="191" fontId="31" fillId="4" borderId="35" xfId="0" applyNumberFormat="1" applyFont="1" applyFill="1" applyBorder="1" applyAlignment="1">
      <alignment horizontal="center" vertical="center" wrapText="1"/>
    </xf>
    <xf numFmtId="191" fontId="31" fillId="4" borderId="15" xfId="0" applyNumberFormat="1" applyFont="1" applyFill="1" applyBorder="1" applyAlignment="1">
      <alignment horizontal="center" vertical="center" wrapText="1"/>
    </xf>
    <xf numFmtId="192" fontId="31" fillId="0" borderId="35" xfId="7" applyNumberFormat="1" applyFont="1" applyFill="1" applyBorder="1" applyAlignment="1">
      <alignment horizontal="center" vertical="center" wrapText="1"/>
    </xf>
    <xf numFmtId="192" fontId="31" fillId="0" borderId="15" xfId="7" applyNumberFormat="1" applyFont="1" applyFill="1" applyBorder="1" applyAlignment="1">
      <alignment horizontal="center" vertical="center" wrapText="1"/>
    </xf>
    <xf numFmtId="191" fontId="31" fillId="0" borderId="35" xfId="7" applyNumberFormat="1" applyFont="1" applyFill="1" applyBorder="1" applyAlignment="1">
      <alignment horizontal="center" vertical="center" wrapText="1"/>
    </xf>
    <xf numFmtId="191" fontId="31" fillId="0" borderId="15" xfId="7" applyNumberFormat="1" applyFont="1" applyFill="1" applyBorder="1" applyAlignment="1">
      <alignment horizontal="center" vertical="center" wrapText="1"/>
    </xf>
    <xf numFmtId="0" fontId="31" fillId="0" borderId="15" xfId="7" applyFont="1" applyFill="1" applyBorder="1" applyAlignment="1">
      <alignment horizontal="distributed" vertical="center" wrapText="1"/>
    </xf>
    <xf numFmtId="0" fontId="31" fillId="0" borderId="13" xfId="7" applyFont="1" applyFill="1" applyBorder="1" applyAlignment="1">
      <alignment horizontal="distributed" vertical="center" wrapText="1"/>
    </xf>
    <xf numFmtId="0" fontId="31" fillId="0" borderId="15" xfId="7" applyFont="1" applyFill="1" applyBorder="1" applyAlignment="1">
      <alignment horizontal="center" vertical="center" wrapText="1"/>
    </xf>
    <xf numFmtId="0" fontId="31" fillId="0" borderId="13" xfId="7" applyFont="1" applyFill="1" applyBorder="1" applyAlignment="1">
      <alignment horizontal="center" vertical="center" wrapText="1"/>
    </xf>
    <xf numFmtId="0" fontId="31" fillId="0" borderId="14" xfId="7" applyFont="1" applyFill="1" applyBorder="1" applyAlignment="1">
      <alignment horizontal="center" vertical="center" wrapText="1"/>
    </xf>
    <xf numFmtId="3" fontId="31" fillId="4" borderId="35" xfId="0" applyNumberFormat="1" applyFont="1" applyFill="1" applyBorder="1" applyAlignment="1">
      <alignment horizontal="center" vertical="center" wrapText="1"/>
    </xf>
    <xf numFmtId="3" fontId="31" fillId="4" borderId="15" xfId="0" applyNumberFormat="1" applyFont="1" applyFill="1" applyBorder="1" applyAlignment="1">
      <alignment horizontal="center" vertical="center" wrapText="1"/>
    </xf>
    <xf numFmtId="0" fontId="31" fillId="4" borderId="24" xfId="0" applyFont="1" applyFill="1" applyBorder="1" applyAlignment="1">
      <alignment vertical="center" wrapText="1"/>
    </xf>
    <xf numFmtId="0" fontId="31" fillId="4" borderId="27" xfId="0" applyFont="1" applyFill="1" applyBorder="1" applyAlignment="1">
      <alignment vertical="center" wrapText="1"/>
    </xf>
    <xf numFmtId="0" fontId="31" fillId="4" borderId="29" xfId="0" applyFont="1" applyFill="1" applyBorder="1" applyAlignment="1">
      <alignment vertical="center" wrapText="1"/>
    </xf>
    <xf numFmtId="0" fontId="31" fillId="4" borderId="26" xfId="0" applyFont="1" applyFill="1" applyBorder="1" applyAlignment="1">
      <alignment vertical="center" wrapText="1"/>
    </xf>
    <xf numFmtId="0" fontId="31" fillId="4" borderId="28" xfId="0" applyFont="1" applyFill="1" applyBorder="1" applyAlignment="1">
      <alignment vertical="center" wrapText="1"/>
    </xf>
    <xf numFmtId="0" fontId="31" fillId="4" borderId="31" xfId="0" applyFont="1" applyFill="1" applyBorder="1" applyAlignment="1">
      <alignment vertical="center" wrapText="1"/>
    </xf>
    <xf numFmtId="0" fontId="24" fillId="4" borderId="35" xfId="0" applyFont="1" applyFill="1" applyBorder="1" applyAlignment="1">
      <alignment vertical="center" wrapText="1"/>
    </xf>
    <xf numFmtId="0" fontId="3" fillId="4" borderId="24" xfId="0" applyFont="1" applyFill="1" applyBorder="1" applyAlignment="1">
      <alignment vertical="center" wrapText="1"/>
    </xf>
    <xf numFmtId="0" fontId="29" fillId="4" borderId="27" xfId="0" applyFont="1" applyFill="1" applyBorder="1" applyAlignment="1">
      <alignment vertical="center" wrapText="1"/>
    </xf>
    <xf numFmtId="0" fontId="0" fillId="4" borderId="29" xfId="0" applyFill="1" applyBorder="1" applyAlignment="1">
      <alignment vertical="center" wrapText="1"/>
    </xf>
    <xf numFmtId="0" fontId="3" fillId="4" borderId="26" xfId="0" applyFont="1" applyFill="1" applyBorder="1" applyAlignment="1">
      <alignment vertical="center" wrapText="1"/>
    </xf>
    <xf numFmtId="0" fontId="0" fillId="4" borderId="28" xfId="0" applyFont="1" applyFill="1" applyBorder="1" applyAlignment="1">
      <alignment vertical="center" wrapText="1"/>
    </xf>
    <xf numFmtId="0" fontId="0" fillId="4" borderId="31" xfId="0" applyFill="1" applyBorder="1" applyAlignment="1">
      <alignment vertical="center"/>
    </xf>
    <xf numFmtId="187" fontId="3" fillId="4" borderId="24" xfId="6" applyNumberFormat="1" applyFont="1" applyFill="1" applyBorder="1" applyAlignment="1">
      <alignment vertical="center" wrapText="1"/>
    </xf>
    <xf numFmtId="0" fontId="3" fillId="4" borderId="25" xfId="0" applyFont="1" applyFill="1" applyBorder="1" applyAlignment="1">
      <alignment vertical="center" wrapText="1"/>
    </xf>
    <xf numFmtId="0" fontId="29" fillId="4" borderId="25" xfId="0" applyFont="1" applyFill="1" applyBorder="1" applyAlignment="1">
      <alignment vertical="center" wrapText="1"/>
    </xf>
    <xf numFmtId="0" fontId="29" fillId="4" borderId="26" xfId="0" applyFont="1" applyFill="1" applyBorder="1" applyAlignment="1">
      <alignment vertical="center" wrapText="1"/>
    </xf>
    <xf numFmtId="0" fontId="15" fillId="4" borderId="36" xfId="0" applyFont="1" applyFill="1" applyBorder="1" applyAlignment="1">
      <alignment vertical="center" wrapText="1"/>
    </xf>
    <xf numFmtId="0" fontId="0" fillId="4" borderId="65" xfId="0" applyFill="1" applyBorder="1" applyAlignment="1">
      <alignment vertical="center" wrapText="1"/>
    </xf>
    <xf numFmtId="0" fontId="0" fillId="4" borderId="71" xfId="0" applyFill="1" applyBorder="1" applyAlignment="1">
      <alignment vertical="center"/>
    </xf>
    <xf numFmtId="3" fontId="3" fillId="4" borderId="30" xfId="0" applyNumberFormat="1" applyFont="1" applyFill="1" applyBorder="1" applyAlignment="1">
      <alignment horizontal="right" vertical="center"/>
    </xf>
  </cellXfs>
  <cellStyles count="8">
    <cellStyle name="パーセント 2 2" xfId="3"/>
    <cellStyle name="パーセント 3" xfId="4"/>
    <cellStyle name="桁区切り 3" xfId="5"/>
    <cellStyle name="標準" xfId="0" builtinId="0"/>
    <cellStyle name="標準 2" xfId="7"/>
    <cellStyle name="標準 4 2" xfId="6"/>
    <cellStyle name="標準 7" xfId="2"/>
    <cellStyle name="標準 8" xfId="1"/>
  </cellStyles>
  <dxfs count="4">
    <dxf>
      <fill>
        <patternFill>
          <bgColor theme="4"/>
        </patternFill>
      </fill>
    </dxf>
    <dxf>
      <fill>
        <patternFill>
          <bgColor rgb="FF99FF99"/>
        </patternFill>
      </fill>
    </dxf>
    <dxf>
      <fill>
        <patternFill>
          <bgColor theme="8" tint="0.59996337778862885"/>
        </patternFill>
      </fill>
    </dxf>
    <dxf>
      <fill>
        <patternFill>
          <bgColor rgb="FFFFCCCC"/>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6"/>
  <sheetViews>
    <sheetView tabSelected="1" view="pageBreakPreview" zoomScaleNormal="100" zoomScaleSheetLayoutView="100" workbookViewId="0">
      <selection activeCell="N6" sqref="N6"/>
    </sheetView>
  </sheetViews>
  <sheetFormatPr defaultRowHeight="13.5"/>
  <cols>
    <col min="1" max="36" width="2.75" style="109" customWidth="1"/>
    <col min="37" max="37" width="3" style="109" customWidth="1"/>
    <col min="38" max="39" width="9" style="109"/>
    <col min="40" max="49" width="0" style="109" hidden="1" customWidth="1"/>
    <col min="50" max="16384" width="9" style="109"/>
  </cols>
  <sheetData>
    <row r="1" spans="1:51" ht="14.25" thickBot="1">
      <c r="R1" s="1"/>
      <c r="S1" s="293"/>
      <c r="T1" s="293"/>
      <c r="U1" s="294">
        <f ca="1">TODAY()</f>
        <v>43717</v>
      </c>
      <c r="V1" s="294"/>
      <c r="W1" s="294"/>
      <c r="X1" s="294"/>
      <c r="Y1" s="294"/>
      <c r="Z1" s="294"/>
      <c r="AA1" s="294"/>
      <c r="AB1" s="2"/>
      <c r="AC1" s="2"/>
      <c r="AD1" s="2"/>
      <c r="AE1" s="2"/>
      <c r="AF1" s="2"/>
      <c r="AG1" s="295"/>
      <c r="AH1" s="295"/>
      <c r="AI1" s="295"/>
      <c r="AJ1" s="3" t="s">
        <v>0</v>
      </c>
      <c r="AP1" s="1"/>
      <c r="AQ1" s="3"/>
      <c r="AR1" s="3"/>
      <c r="AS1" s="1" t="s">
        <v>1</v>
      </c>
      <c r="AT1" s="1"/>
      <c r="AV1" s="109" t="s">
        <v>86</v>
      </c>
    </row>
    <row r="2" spans="1:51" ht="14.25" customHeight="1">
      <c r="B2" s="172" t="s">
        <v>87</v>
      </c>
      <c r="C2" s="173"/>
      <c r="D2" s="173"/>
      <c r="E2" s="173"/>
      <c r="F2" s="173"/>
      <c r="G2" s="173"/>
      <c r="H2" s="173"/>
      <c r="I2" s="174"/>
      <c r="R2" s="296" t="s">
        <v>2</v>
      </c>
      <c r="S2" s="297"/>
      <c r="T2" s="297"/>
      <c r="U2" s="298"/>
      <c r="V2" s="299" t="s">
        <v>87</v>
      </c>
      <c r="W2" s="300"/>
      <c r="X2" s="300"/>
      <c r="Y2" s="300"/>
      <c r="Z2" s="300"/>
      <c r="AA2" s="300"/>
      <c r="AB2" s="300"/>
      <c r="AC2" s="300"/>
      <c r="AD2" s="300"/>
      <c r="AE2" s="300"/>
      <c r="AF2" s="300"/>
      <c r="AG2" s="300"/>
      <c r="AH2" s="300"/>
      <c r="AI2" s="300"/>
      <c r="AJ2" s="301"/>
      <c r="AP2" s="1"/>
      <c r="AQ2" s="3"/>
      <c r="AR2" s="3"/>
      <c r="AS2" s="1">
        <v>1</v>
      </c>
      <c r="AT2" s="1" t="s">
        <v>138</v>
      </c>
      <c r="AV2" s="6" t="s">
        <v>82</v>
      </c>
      <c r="AW2" s="3" t="e">
        <f>$AE$16&amp;AV2</f>
        <v>#N/A</v>
      </c>
    </row>
    <row r="3" spans="1:51" ht="14.25" customHeight="1">
      <c r="B3" s="175"/>
      <c r="C3" s="176"/>
      <c r="D3" s="176"/>
      <c r="E3" s="176"/>
      <c r="F3" s="176"/>
      <c r="G3" s="176"/>
      <c r="H3" s="176"/>
      <c r="I3" s="177"/>
      <c r="R3" s="305" t="s">
        <v>3</v>
      </c>
      <c r="S3" s="306"/>
      <c r="T3" s="306"/>
      <c r="U3" s="307"/>
      <c r="V3" s="190"/>
      <c r="W3" s="191"/>
      <c r="X3" s="191"/>
      <c r="Y3" s="191"/>
      <c r="Z3" s="191"/>
      <c r="AA3" s="191"/>
      <c r="AB3" s="191"/>
      <c r="AC3" s="191"/>
      <c r="AD3" s="191"/>
      <c r="AE3" s="191"/>
      <c r="AF3" s="191"/>
      <c r="AG3" s="191"/>
      <c r="AH3" s="191"/>
      <c r="AI3" s="191"/>
      <c r="AJ3" s="192"/>
      <c r="AP3" s="1"/>
      <c r="AQ3" s="3"/>
      <c r="AR3" s="3"/>
      <c r="AS3" s="4">
        <v>4</v>
      </c>
      <c r="AT3" s="4" t="s">
        <v>139</v>
      </c>
      <c r="AV3" s="6" t="s">
        <v>83</v>
      </c>
      <c r="AW3" s="3" t="e">
        <f>$AE$16&amp;AV3</f>
        <v>#N/A</v>
      </c>
    </row>
    <row r="4" spans="1:51" ht="14.25" customHeight="1">
      <c r="B4" s="175"/>
      <c r="C4" s="176"/>
      <c r="D4" s="176"/>
      <c r="E4" s="176"/>
      <c r="F4" s="176"/>
      <c r="G4" s="176"/>
      <c r="H4" s="176"/>
      <c r="I4" s="177"/>
      <c r="R4" s="308" t="s">
        <v>4</v>
      </c>
      <c r="S4" s="309"/>
      <c r="T4" s="309"/>
      <c r="U4" s="310"/>
      <c r="V4" s="302"/>
      <c r="W4" s="303"/>
      <c r="X4" s="303"/>
      <c r="Y4" s="303"/>
      <c r="Z4" s="303"/>
      <c r="AA4" s="303"/>
      <c r="AB4" s="303"/>
      <c r="AC4" s="303"/>
      <c r="AD4" s="303"/>
      <c r="AE4" s="303"/>
      <c r="AF4" s="303"/>
      <c r="AG4" s="303"/>
      <c r="AH4" s="303"/>
      <c r="AI4" s="303"/>
      <c r="AJ4" s="304"/>
      <c r="AP4" s="1"/>
      <c r="AS4" s="4"/>
      <c r="AT4" s="4"/>
      <c r="AV4" s="3" t="s">
        <v>84</v>
      </c>
      <c r="AW4" s="3" t="e">
        <f>$AE$16&amp;AV4</f>
        <v>#N/A</v>
      </c>
      <c r="AX4" s="5"/>
      <c r="AY4" s="3"/>
    </row>
    <row r="5" spans="1:51" ht="14.25" customHeight="1">
      <c r="B5" s="175"/>
      <c r="C5" s="176"/>
      <c r="D5" s="176"/>
      <c r="E5" s="176"/>
      <c r="F5" s="176"/>
      <c r="G5" s="176"/>
      <c r="H5" s="176"/>
      <c r="I5" s="177"/>
      <c r="R5" s="311"/>
      <c r="S5" s="312"/>
      <c r="T5" s="312"/>
      <c r="U5" s="313"/>
      <c r="V5" s="314"/>
      <c r="W5" s="315"/>
      <c r="X5" s="315"/>
      <c r="Y5" s="315"/>
      <c r="Z5" s="315"/>
      <c r="AA5" s="315"/>
      <c r="AB5" s="315"/>
      <c r="AC5" s="315"/>
      <c r="AD5" s="315"/>
      <c r="AE5" s="315"/>
      <c r="AF5" s="315"/>
      <c r="AG5" s="315"/>
      <c r="AH5" s="315"/>
      <c r="AI5" s="315"/>
      <c r="AJ5" s="316"/>
      <c r="AP5" s="1"/>
      <c r="AS5" s="4"/>
      <c r="AT5" s="4"/>
      <c r="AV5" s="3"/>
      <c r="AW5" s="3"/>
      <c r="AX5" s="5"/>
      <c r="AY5" s="3"/>
    </row>
    <row r="6" spans="1:51" ht="14.25" customHeight="1">
      <c r="B6" s="175"/>
      <c r="C6" s="176"/>
      <c r="D6" s="176"/>
      <c r="E6" s="176"/>
      <c r="F6" s="176"/>
      <c r="G6" s="176"/>
      <c r="H6" s="176"/>
      <c r="I6" s="177"/>
      <c r="R6" s="189" t="s">
        <v>5</v>
      </c>
      <c r="S6" s="161"/>
      <c r="T6" s="161"/>
      <c r="U6" s="162"/>
      <c r="V6" s="190"/>
      <c r="W6" s="191"/>
      <c r="X6" s="191"/>
      <c r="Y6" s="191"/>
      <c r="Z6" s="191"/>
      <c r="AA6" s="191"/>
      <c r="AB6" s="191"/>
      <c r="AC6" s="191"/>
      <c r="AD6" s="191"/>
      <c r="AE6" s="191"/>
      <c r="AF6" s="191"/>
      <c r="AG6" s="191"/>
      <c r="AH6" s="191"/>
      <c r="AI6" s="191"/>
      <c r="AJ6" s="192"/>
      <c r="AP6" s="1"/>
      <c r="AS6" s="4"/>
      <c r="AT6" s="4"/>
      <c r="AV6" s="6" t="s">
        <v>85</v>
      </c>
      <c r="AW6" s="3" t="e">
        <f>$AE$16&amp;AV6</f>
        <v>#N/A</v>
      </c>
      <c r="AX6" s="6"/>
      <c r="AY6" s="3"/>
    </row>
    <row r="7" spans="1:51" ht="15" customHeight="1" thickBot="1">
      <c r="B7" s="178"/>
      <c r="C7" s="179"/>
      <c r="D7" s="179"/>
      <c r="E7" s="179"/>
      <c r="F7" s="179"/>
      <c r="G7" s="179"/>
      <c r="H7" s="179"/>
      <c r="I7" s="180"/>
      <c r="R7" s="193" t="s">
        <v>6</v>
      </c>
      <c r="S7" s="194"/>
      <c r="T7" s="194"/>
      <c r="U7" s="166"/>
      <c r="V7" s="290"/>
      <c r="W7" s="291"/>
      <c r="X7" s="291"/>
      <c r="Y7" s="291"/>
      <c r="Z7" s="291"/>
      <c r="AA7" s="291"/>
      <c r="AB7" s="291"/>
      <c r="AC7" s="291"/>
      <c r="AD7" s="291"/>
      <c r="AE7" s="291"/>
      <c r="AF7" s="291"/>
      <c r="AG7" s="291"/>
      <c r="AH7" s="291"/>
      <c r="AI7" s="291"/>
      <c r="AJ7" s="292"/>
      <c r="AP7" s="1"/>
      <c r="AS7" s="4"/>
      <c r="AT7" s="4"/>
      <c r="AX7" s="6"/>
      <c r="AY7" s="3"/>
    </row>
    <row r="8" spans="1:51" ht="8.25" customHeight="1">
      <c r="R8" s="73"/>
      <c r="S8" s="73"/>
      <c r="T8" s="73"/>
      <c r="U8" s="73"/>
      <c r="V8" s="110"/>
      <c r="W8" s="110"/>
      <c r="X8" s="110"/>
      <c r="Y8" s="110"/>
      <c r="Z8" s="110"/>
      <c r="AA8" s="110"/>
      <c r="AB8" s="110"/>
      <c r="AC8" s="110"/>
      <c r="AD8" s="110"/>
      <c r="AE8" s="110"/>
      <c r="AF8" s="110"/>
      <c r="AG8" s="110"/>
      <c r="AH8" s="110"/>
      <c r="AI8" s="110"/>
      <c r="AJ8" s="110"/>
      <c r="AP8" s="1"/>
      <c r="AS8" s="4"/>
      <c r="AT8" s="4"/>
      <c r="AX8" s="6"/>
      <c r="AY8" s="3"/>
    </row>
    <row r="9" spans="1:51" ht="6.75" customHeight="1">
      <c r="AP9" s="1"/>
      <c r="AS9" s="4"/>
      <c r="AT9" s="4"/>
      <c r="AX9" s="6"/>
      <c r="AY9" s="3"/>
    </row>
    <row r="10" spans="1:51" ht="21">
      <c r="A10" s="195" t="s">
        <v>152</v>
      </c>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P10" s="1"/>
      <c r="AQ10" s="6"/>
      <c r="AR10" s="3"/>
      <c r="AS10" s="4"/>
      <c r="AT10" s="4"/>
    </row>
    <row r="11" spans="1:51" ht="6" customHeight="1">
      <c r="AP11" s="1"/>
      <c r="AQ11" s="3"/>
      <c r="AR11" s="3"/>
      <c r="AS11" s="4"/>
      <c r="AT11" s="4"/>
    </row>
    <row r="12" spans="1:51">
      <c r="A12" s="71" t="s">
        <v>149</v>
      </c>
      <c r="B12" s="7"/>
      <c r="C12" s="8"/>
      <c r="D12" s="8"/>
      <c r="E12" s="8"/>
      <c r="F12" s="8"/>
      <c r="G12" s="8"/>
      <c r="H12" s="8"/>
      <c r="I12" s="8"/>
      <c r="J12" s="8"/>
      <c r="K12" s="8"/>
      <c r="L12" s="8"/>
      <c r="M12" s="8"/>
      <c r="N12" s="8"/>
      <c r="O12" s="8"/>
      <c r="P12" s="8"/>
      <c r="Q12" s="8"/>
      <c r="R12" s="8"/>
      <c r="S12" s="8"/>
      <c r="T12" s="8"/>
      <c r="U12" s="8"/>
      <c r="V12" s="8"/>
      <c r="W12" s="8"/>
      <c r="X12" s="8"/>
      <c r="Y12" s="8"/>
      <c r="Z12" s="8"/>
      <c r="AA12" s="8"/>
      <c r="AB12" s="9"/>
      <c r="AC12" s="9"/>
      <c r="AD12" s="9"/>
      <c r="AE12" s="9"/>
      <c r="AF12" s="9"/>
      <c r="AG12" s="10"/>
      <c r="AH12" s="11"/>
      <c r="AI12" s="12"/>
      <c r="AJ12" s="13"/>
      <c r="AP12" s="1"/>
      <c r="AQ12" s="3"/>
      <c r="AR12" s="3"/>
      <c r="AS12" s="4"/>
      <c r="AT12" s="4"/>
    </row>
    <row r="13" spans="1:51">
      <c r="A13" s="196" t="s">
        <v>9</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8"/>
      <c r="AP13" s="1"/>
      <c r="AQ13" s="3"/>
      <c r="AR13" s="3"/>
      <c r="AS13" s="4"/>
      <c r="AT13" s="4"/>
    </row>
    <row r="14" spans="1:51">
      <c r="A14" s="72" t="s">
        <v>10</v>
      </c>
      <c r="B14" s="14"/>
      <c r="C14" s="15"/>
      <c r="D14" s="15"/>
      <c r="E14" s="15"/>
      <c r="F14" s="15"/>
      <c r="G14" s="15"/>
      <c r="H14" s="15"/>
      <c r="I14" s="15"/>
      <c r="J14" s="15"/>
      <c r="K14" s="16"/>
      <c r="L14" s="16"/>
      <c r="M14" s="17"/>
      <c r="N14" s="16"/>
      <c r="O14" s="16"/>
      <c r="P14" s="16"/>
      <c r="Q14" s="16"/>
      <c r="R14" s="16"/>
      <c r="S14" s="16"/>
      <c r="T14" s="16"/>
      <c r="U14" s="16"/>
      <c r="V14" s="16"/>
      <c r="W14" s="16"/>
      <c r="X14" s="16"/>
      <c r="Y14" s="16"/>
      <c r="Z14" s="16"/>
      <c r="AA14" s="16"/>
      <c r="AB14" s="18"/>
      <c r="AC14" s="18"/>
      <c r="AD14" s="18"/>
      <c r="AE14" s="18"/>
      <c r="AF14" s="18"/>
      <c r="AG14" s="16"/>
      <c r="AH14" s="15"/>
      <c r="AI14" s="19"/>
      <c r="AJ14" s="20"/>
      <c r="AP14" s="1"/>
      <c r="AQ14" s="3"/>
      <c r="AR14" s="3"/>
      <c r="AS14" s="4"/>
      <c r="AT14" s="4"/>
    </row>
    <row r="15" spans="1:51" ht="8.25" customHeight="1" thickBot="1">
      <c r="AP15" s="1"/>
      <c r="AQ15" s="3"/>
      <c r="AR15" s="3"/>
      <c r="AS15" s="4"/>
      <c r="AT15" s="4"/>
    </row>
    <row r="16" spans="1:51" ht="33" customHeight="1" thickBot="1">
      <c r="A16" s="183" t="s">
        <v>148</v>
      </c>
      <c r="B16" s="183"/>
      <c r="C16" s="183"/>
      <c r="D16" s="183"/>
      <c r="E16" s="183"/>
      <c r="F16" s="184"/>
      <c r="G16" s="185"/>
      <c r="H16" s="186"/>
      <c r="I16" s="186"/>
      <c r="J16" s="186"/>
      <c r="K16" s="186"/>
      <c r="L16" s="187"/>
      <c r="M16" s="188" t="s">
        <v>11</v>
      </c>
      <c r="N16" s="183"/>
      <c r="O16" s="183"/>
      <c r="P16" s="183"/>
      <c r="Q16" s="183"/>
      <c r="R16" s="184"/>
      <c r="S16" s="202"/>
      <c r="T16" s="203"/>
      <c r="U16" s="203"/>
      <c r="V16" s="203"/>
      <c r="W16" s="203"/>
      <c r="X16" s="204"/>
      <c r="Y16" s="188" t="s">
        <v>12</v>
      </c>
      <c r="Z16" s="183"/>
      <c r="AA16" s="183"/>
      <c r="AB16" s="183"/>
      <c r="AC16" s="183"/>
      <c r="AD16" s="183"/>
      <c r="AE16" s="205" t="e">
        <f>VLOOKUP(S16,定員,2,1)</f>
        <v>#N/A</v>
      </c>
      <c r="AF16" s="205"/>
      <c r="AG16" s="205"/>
      <c r="AH16" s="205"/>
      <c r="AI16" s="205"/>
      <c r="AJ16" s="205"/>
      <c r="AP16" s="1"/>
      <c r="AQ16" s="1"/>
      <c r="AR16" s="1"/>
      <c r="AS16" s="4"/>
      <c r="AT16" s="4"/>
    </row>
    <row r="17" spans="1:46" ht="9" customHeight="1">
      <c r="AP17" s="1"/>
      <c r="AQ17" s="1"/>
      <c r="AR17" s="1"/>
      <c r="AS17" s="4"/>
      <c r="AT17" s="4"/>
    </row>
    <row r="18" spans="1:46" ht="1.5" customHeight="1">
      <c r="AP18" s="1"/>
      <c r="AQ18" s="3"/>
      <c r="AR18" s="3"/>
      <c r="AS18" s="4"/>
      <c r="AT18" s="4"/>
    </row>
    <row r="19" spans="1:46" ht="7.5" customHeight="1">
      <c r="G19" s="141" t="s">
        <v>13</v>
      </c>
      <c r="H19" s="141"/>
      <c r="I19" s="141"/>
      <c r="J19" s="141"/>
      <c r="K19" s="141"/>
      <c r="L19" s="141"/>
      <c r="M19" s="146" t="s">
        <v>14</v>
      </c>
      <c r="N19" s="146"/>
      <c r="O19" s="146"/>
      <c r="P19" s="146"/>
      <c r="Q19" s="146"/>
      <c r="R19" s="147"/>
      <c r="S19" s="150" t="s">
        <v>15</v>
      </c>
      <c r="T19" s="151"/>
      <c r="U19" s="151"/>
      <c r="V19" s="151"/>
      <c r="W19" s="151"/>
      <c r="X19" s="151"/>
      <c r="Y19" s="21"/>
      <c r="Z19" s="21"/>
      <c r="AA19" s="22"/>
      <c r="AB19" s="23"/>
      <c r="AC19" s="24"/>
      <c r="AP19" s="4"/>
      <c r="AQ19" s="1"/>
      <c r="AR19" s="1"/>
      <c r="AS19" s="4"/>
      <c r="AT19" s="4"/>
    </row>
    <row r="20" spans="1:46" ht="21" customHeight="1" thickBot="1">
      <c r="G20" s="142"/>
      <c r="H20" s="142"/>
      <c r="I20" s="142"/>
      <c r="J20" s="142"/>
      <c r="K20" s="142"/>
      <c r="L20" s="142"/>
      <c r="M20" s="146"/>
      <c r="N20" s="146"/>
      <c r="O20" s="146"/>
      <c r="P20" s="146"/>
      <c r="Q20" s="146"/>
      <c r="R20" s="147"/>
      <c r="S20" s="152"/>
      <c r="T20" s="153"/>
      <c r="U20" s="153"/>
      <c r="V20" s="153"/>
      <c r="W20" s="153"/>
      <c r="X20" s="153"/>
      <c r="Y20" s="156" t="s">
        <v>16</v>
      </c>
      <c r="Z20" s="156"/>
      <c r="AA20" s="156"/>
      <c r="AB20" s="156"/>
      <c r="AC20" s="156"/>
    </row>
    <row r="21" spans="1:46" ht="30.75" customHeight="1" thickBot="1">
      <c r="G21" s="143"/>
      <c r="H21" s="144"/>
      <c r="I21" s="144"/>
      <c r="J21" s="144"/>
      <c r="K21" s="144"/>
      <c r="L21" s="145"/>
      <c r="M21" s="148">
        <f>VLOOKUP(G16,平均勤続年数,3)</f>
        <v>2</v>
      </c>
      <c r="N21" s="149"/>
      <c r="O21" s="149"/>
      <c r="P21" s="149"/>
      <c r="Q21" s="149"/>
      <c r="R21" s="149"/>
      <c r="S21" s="154">
        <f>IF(Y21="○",VLOOKUP($G$16,平均勤続年数,4),VLOOKUP($G$16,平均勤続年数,4)-2)</f>
        <v>4</v>
      </c>
      <c r="T21" s="154"/>
      <c r="U21" s="154"/>
      <c r="V21" s="154"/>
      <c r="W21" s="154"/>
      <c r="X21" s="155"/>
      <c r="Y21" s="199"/>
      <c r="Z21" s="200"/>
      <c r="AA21" s="200"/>
      <c r="AB21" s="200"/>
      <c r="AC21" s="201"/>
    </row>
    <row r="22" spans="1:46" ht="9.75" customHeight="1"/>
    <row r="23" spans="1:46" s="3" customFormat="1" ht="18" customHeight="1" thickBot="1">
      <c r="A23" s="3" t="s">
        <v>147</v>
      </c>
      <c r="AI23" s="25"/>
      <c r="AJ23" s="26"/>
      <c r="AK23" s="26"/>
    </row>
    <row r="24" spans="1:46" s="3" customFormat="1" ht="32.25" customHeight="1" thickBot="1">
      <c r="A24" s="181" t="s">
        <v>77</v>
      </c>
      <c r="B24" s="182"/>
      <c r="C24" s="182"/>
      <c r="D24" s="182"/>
      <c r="E24" s="182"/>
      <c r="F24" s="182"/>
      <c r="G24" s="182"/>
      <c r="H24" s="182"/>
      <c r="I24" s="182"/>
      <c r="J24" s="182"/>
      <c r="K24" s="182"/>
      <c r="L24" s="182"/>
      <c r="M24" s="169">
        <f>ROUNDDOWN(M45,-3)</f>
        <v>0</v>
      </c>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70"/>
    </row>
    <row r="25" spans="1:46" ht="10.5" customHeight="1"/>
    <row r="26" spans="1:46">
      <c r="A26" s="284" t="s">
        <v>17</v>
      </c>
      <c r="B26" s="285"/>
      <c r="C26" s="285"/>
      <c r="D26" s="285"/>
      <c r="E26" s="285"/>
      <c r="F26" s="285"/>
      <c r="G26" s="285"/>
      <c r="H26" s="285"/>
      <c r="I26" s="285"/>
      <c r="J26" s="285"/>
      <c r="K26" s="266" t="s">
        <v>18</v>
      </c>
      <c r="L26" s="267"/>
      <c r="M26" s="206" t="s">
        <v>19</v>
      </c>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row>
    <row r="27" spans="1:46" ht="6.75" customHeight="1">
      <c r="A27" s="286"/>
      <c r="B27" s="287"/>
      <c r="C27" s="287"/>
      <c r="D27" s="287"/>
      <c r="E27" s="287"/>
      <c r="F27" s="287"/>
      <c r="G27" s="287"/>
      <c r="H27" s="287"/>
      <c r="I27" s="287"/>
      <c r="J27" s="287"/>
      <c r="K27" s="268"/>
      <c r="L27" s="269"/>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row>
    <row r="28" spans="1:46">
      <c r="A28" s="286"/>
      <c r="B28" s="287"/>
      <c r="C28" s="287"/>
      <c r="D28" s="287"/>
      <c r="E28" s="287"/>
      <c r="F28" s="287"/>
      <c r="G28" s="287"/>
      <c r="H28" s="287"/>
      <c r="I28" s="287"/>
      <c r="J28" s="287"/>
      <c r="K28" s="268"/>
      <c r="L28" s="269"/>
      <c r="M28" s="160" t="s">
        <v>8</v>
      </c>
      <c r="N28" s="161"/>
      <c r="O28" s="161"/>
      <c r="P28" s="161"/>
      <c r="Q28" s="160" t="s">
        <v>72</v>
      </c>
      <c r="R28" s="161"/>
      <c r="S28" s="161"/>
      <c r="T28" s="161"/>
      <c r="U28" s="160" t="s">
        <v>7</v>
      </c>
      <c r="V28" s="161"/>
      <c r="W28" s="161"/>
      <c r="X28" s="162"/>
      <c r="Y28" s="160" t="s">
        <v>73</v>
      </c>
      <c r="Z28" s="161"/>
      <c r="AA28" s="161"/>
      <c r="AB28" s="162"/>
      <c r="AC28" s="160" t="s">
        <v>75</v>
      </c>
      <c r="AD28" s="161"/>
      <c r="AE28" s="161"/>
      <c r="AF28" s="162"/>
      <c r="AG28" s="160" t="s">
        <v>74</v>
      </c>
      <c r="AH28" s="161"/>
      <c r="AI28" s="161"/>
      <c r="AJ28" s="162"/>
    </row>
    <row r="29" spans="1:46" ht="14.25" thickBot="1">
      <c r="A29" s="288"/>
      <c r="B29" s="289"/>
      <c r="C29" s="289"/>
      <c r="D29" s="289"/>
      <c r="E29" s="289"/>
      <c r="F29" s="289"/>
      <c r="G29" s="289"/>
      <c r="H29" s="289"/>
      <c r="I29" s="289"/>
      <c r="J29" s="289"/>
      <c r="K29" s="268"/>
      <c r="L29" s="269"/>
      <c r="M29" s="163" t="s">
        <v>20</v>
      </c>
      <c r="N29" s="164"/>
      <c r="O29" s="165" t="s">
        <v>21</v>
      </c>
      <c r="P29" s="166"/>
      <c r="Q29" s="163" t="s">
        <v>20</v>
      </c>
      <c r="R29" s="164"/>
      <c r="S29" s="165" t="s">
        <v>21</v>
      </c>
      <c r="T29" s="166"/>
      <c r="U29" s="163" t="s">
        <v>20</v>
      </c>
      <c r="V29" s="164"/>
      <c r="W29" s="165" t="s">
        <v>21</v>
      </c>
      <c r="X29" s="166"/>
      <c r="Y29" s="163" t="s">
        <v>20</v>
      </c>
      <c r="Z29" s="164"/>
      <c r="AA29" s="165" t="s">
        <v>21</v>
      </c>
      <c r="AB29" s="166"/>
      <c r="AC29" s="163" t="s">
        <v>20</v>
      </c>
      <c r="AD29" s="164"/>
      <c r="AE29" s="165" t="s">
        <v>21</v>
      </c>
      <c r="AF29" s="166"/>
      <c r="AG29" s="163" t="s">
        <v>20</v>
      </c>
      <c r="AH29" s="164"/>
      <c r="AI29" s="165" t="s">
        <v>21</v>
      </c>
      <c r="AJ29" s="166"/>
    </row>
    <row r="30" spans="1:46" ht="20.25" customHeight="1" thickBot="1">
      <c r="A30" s="278" t="s">
        <v>22</v>
      </c>
      <c r="B30" s="279"/>
      <c r="C30" s="279"/>
      <c r="D30" s="279"/>
      <c r="E30" s="279"/>
      <c r="F30" s="279"/>
      <c r="G30" s="279"/>
      <c r="H30" s="279"/>
      <c r="I30" s="279"/>
      <c r="J30" s="279"/>
      <c r="K30" s="280" t="s">
        <v>23</v>
      </c>
      <c r="L30" s="280"/>
      <c r="M30" s="281"/>
      <c r="N30" s="168"/>
      <c r="O30" s="168"/>
      <c r="P30" s="282"/>
      <c r="Q30" s="283"/>
      <c r="R30" s="168"/>
      <c r="S30" s="168"/>
      <c r="T30" s="282"/>
      <c r="U30" s="283"/>
      <c r="V30" s="168"/>
      <c r="W30" s="168"/>
      <c r="X30" s="171"/>
      <c r="Y30" s="167"/>
      <c r="Z30" s="168"/>
      <c r="AA30" s="168"/>
      <c r="AB30" s="171"/>
      <c r="AC30" s="167"/>
      <c r="AD30" s="168"/>
      <c r="AE30" s="168"/>
      <c r="AF30" s="171"/>
      <c r="AG30" s="167"/>
      <c r="AH30" s="168"/>
      <c r="AI30" s="168"/>
      <c r="AJ30" s="277"/>
    </row>
    <row r="31" spans="1:46" ht="24" customHeight="1">
      <c r="A31" s="272" t="s">
        <v>24</v>
      </c>
      <c r="B31" s="273" t="s">
        <v>25</v>
      </c>
      <c r="C31" s="27" t="s">
        <v>26</v>
      </c>
      <c r="D31" s="27"/>
      <c r="E31" s="27"/>
      <c r="F31" s="27"/>
      <c r="G31" s="27"/>
      <c r="H31" s="27"/>
      <c r="I31" s="27"/>
      <c r="J31" s="27"/>
      <c r="K31" s="274"/>
      <c r="L31" s="275"/>
      <c r="M31" s="276">
        <f>IF($K31="○",VLOOKUP($AE$16,単価表,8,0),0)</f>
        <v>0</v>
      </c>
      <c r="N31" s="158"/>
      <c r="O31" s="158">
        <f>IF($K31="○",VLOOKUP($AE$16,単価表,8,0),0)</f>
        <v>0</v>
      </c>
      <c r="P31" s="159"/>
      <c r="Q31" s="157">
        <f>IF($K31="○",VLOOKUP($AE$16,単価表,8,0),0)</f>
        <v>0</v>
      </c>
      <c r="R31" s="158"/>
      <c r="S31" s="158">
        <f>IF($K31="○",VLOOKUP($AE$16,単価表,8,0),0)</f>
        <v>0</v>
      </c>
      <c r="T31" s="159"/>
      <c r="U31" s="157">
        <f>IF($K31="○",VLOOKUP($AE$16,単価表,8,0),0)</f>
        <v>0</v>
      </c>
      <c r="V31" s="158"/>
      <c r="W31" s="158">
        <f>IF($K31="○",VLOOKUP($AE$16,単価表,8,0),0)</f>
        <v>0</v>
      </c>
      <c r="X31" s="159"/>
      <c r="Y31" s="157">
        <f>IF($K31="○",VLOOKUP($AE$16,単価表,8,0),0)</f>
        <v>0</v>
      </c>
      <c r="Z31" s="158"/>
      <c r="AA31" s="158">
        <f>IF($K31="○",VLOOKUP($AE$16,単価表,8,0),0)</f>
        <v>0</v>
      </c>
      <c r="AB31" s="159"/>
      <c r="AC31" s="157">
        <f>IF($K31="○",VLOOKUP($AE$16,単価表,8,0),0)</f>
        <v>0</v>
      </c>
      <c r="AD31" s="158"/>
      <c r="AE31" s="158">
        <f>IF($K31="○",VLOOKUP($AE$16,単価表,8,0),0)</f>
        <v>0</v>
      </c>
      <c r="AF31" s="159"/>
      <c r="AG31" s="157">
        <f>IF($K31="○",VLOOKUP($AE$16,単価表,8,0),0)</f>
        <v>0</v>
      </c>
      <c r="AH31" s="158"/>
      <c r="AI31" s="158">
        <f>IF($K31="○",VLOOKUP($AE$16,単価表,8,0),0)</f>
        <v>0</v>
      </c>
      <c r="AJ31" s="159"/>
    </row>
    <row r="32" spans="1:46" ht="24" customHeight="1">
      <c r="A32" s="272"/>
      <c r="B32" s="273"/>
      <c r="C32" s="28" t="s">
        <v>137</v>
      </c>
      <c r="D32" s="28"/>
      <c r="E32" s="28"/>
      <c r="F32" s="28"/>
      <c r="G32" s="28"/>
      <c r="H32" s="28"/>
      <c r="I32" s="28"/>
      <c r="J32" s="28"/>
      <c r="K32" s="270"/>
      <c r="L32" s="271"/>
      <c r="M32" s="265">
        <f>IF($K32="○",VLOOKUP($AE$16,単価表,13,0),0)</f>
        <v>0</v>
      </c>
      <c r="N32" s="135"/>
      <c r="O32" s="135">
        <f>IF($K32="○",VLOOKUP($AE$16,単価表,13,0),0)</f>
        <v>0</v>
      </c>
      <c r="P32" s="136"/>
      <c r="Q32" s="134">
        <f>IF($K32="○",VLOOKUP($AE$16,単価表,13,0),0)</f>
        <v>0</v>
      </c>
      <c r="R32" s="135"/>
      <c r="S32" s="135">
        <f>IF($K32="○",VLOOKUP($AE$16,単価表,13,0),0)</f>
        <v>0</v>
      </c>
      <c r="T32" s="136"/>
      <c r="U32" s="134">
        <f>IF($K32="○",VLOOKUP($AE$16,単価表,13,0),0)</f>
        <v>0</v>
      </c>
      <c r="V32" s="135"/>
      <c r="W32" s="135">
        <f>IF($K32="○",VLOOKUP($AE$16,単価表,13,0),0)</f>
        <v>0</v>
      </c>
      <c r="X32" s="136"/>
      <c r="Y32" s="134">
        <f>IF($K32="○",VLOOKUP($AE$16,単価表,13,0),0)</f>
        <v>0</v>
      </c>
      <c r="Z32" s="135"/>
      <c r="AA32" s="135">
        <f>IF($K32="○",VLOOKUP($AE$16,単価表,13,0),0)</f>
        <v>0</v>
      </c>
      <c r="AB32" s="136"/>
      <c r="AC32" s="134">
        <f>IF($K32="○",VLOOKUP($AE$16,単価表,13,0),0)</f>
        <v>0</v>
      </c>
      <c r="AD32" s="135"/>
      <c r="AE32" s="135">
        <f>IF($K32="○",VLOOKUP($AE$16,単価表,13,0),0)</f>
        <v>0</v>
      </c>
      <c r="AF32" s="136"/>
      <c r="AG32" s="134">
        <f>IF($K32="○",VLOOKUP($AE$16,単価表,13,0),0)</f>
        <v>0</v>
      </c>
      <c r="AH32" s="135"/>
      <c r="AI32" s="135">
        <f>IF($K32="○",VLOOKUP($AE$16,単価表,13,0),0)</f>
        <v>0</v>
      </c>
      <c r="AJ32" s="136"/>
    </row>
    <row r="33" spans="1:36" ht="24" customHeight="1">
      <c r="A33" s="272"/>
      <c r="B33" s="273"/>
      <c r="C33" s="28" t="s">
        <v>142</v>
      </c>
      <c r="D33" s="28"/>
      <c r="E33" s="28"/>
      <c r="F33" s="28"/>
      <c r="G33" s="28"/>
      <c r="H33" s="28"/>
      <c r="I33" s="28"/>
      <c r="J33" s="28"/>
      <c r="K33" s="263"/>
      <c r="L33" s="264"/>
      <c r="M33" s="265">
        <f>IF($K33="○",VLOOKUP($AE$16,単価表,17,0),0)</f>
        <v>0</v>
      </c>
      <c r="N33" s="135"/>
      <c r="O33" s="135">
        <f>IF($K33="○",VLOOKUP($AE$16,単価表,17,0),0)</f>
        <v>0</v>
      </c>
      <c r="P33" s="136"/>
      <c r="Q33" s="134">
        <f>IF($K33="○",VLOOKUP($AE$16,単価表,17,0),0)</f>
        <v>0</v>
      </c>
      <c r="R33" s="135"/>
      <c r="S33" s="135">
        <f>IF($K33="○",VLOOKUP($AE$16,単価表,17,0),0)</f>
        <v>0</v>
      </c>
      <c r="T33" s="136"/>
      <c r="U33" s="134">
        <f>IF($K33="○",VLOOKUP($AE$16,単価表,17,0),0)</f>
        <v>0</v>
      </c>
      <c r="V33" s="135"/>
      <c r="W33" s="135">
        <f>IF($K33="○",VLOOKUP($AE$16,単価表,17,0),0)</f>
        <v>0</v>
      </c>
      <c r="X33" s="136"/>
      <c r="Y33" s="134">
        <f>IF($K33="○",VLOOKUP($AE$16,単価表,17,0),0)</f>
        <v>0</v>
      </c>
      <c r="Z33" s="135"/>
      <c r="AA33" s="135">
        <f>IF($K33="○",VLOOKUP($AE$16,単価表,17,0),0)</f>
        <v>0</v>
      </c>
      <c r="AB33" s="136"/>
      <c r="AC33" s="134">
        <f>IF($K33="○",VLOOKUP($AE$16,単価表,17,0),0)</f>
        <v>0</v>
      </c>
      <c r="AD33" s="135"/>
      <c r="AE33" s="135">
        <f>IF($K33="○",VLOOKUP($AE$16,単価表,17,0),0)</f>
        <v>0</v>
      </c>
      <c r="AF33" s="136"/>
      <c r="AG33" s="134">
        <f>IF($K33="○",VLOOKUP($AE$16,単価表,17,0),0)</f>
        <v>0</v>
      </c>
      <c r="AH33" s="135"/>
      <c r="AI33" s="135">
        <f>IF($K33="○",VLOOKUP($AE$16,単価表,17,0),0)</f>
        <v>0</v>
      </c>
      <c r="AJ33" s="136"/>
    </row>
    <row r="34" spans="1:36" ht="24" customHeight="1" thickBot="1">
      <c r="A34" s="272"/>
      <c r="B34" s="273"/>
      <c r="C34" s="69" t="s">
        <v>76</v>
      </c>
      <c r="D34" s="70"/>
      <c r="E34" s="70"/>
      <c r="F34" s="70"/>
      <c r="G34" s="70"/>
      <c r="H34" s="70"/>
      <c r="I34" s="70"/>
      <c r="J34" s="85"/>
      <c r="K34" s="132"/>
      <c r="L34" s="133"/>
      <c r="M34" s="131"/>
      <c r="N34" s="129"/>
      <c r="O34" s="129"/>
      <c r="P34" s="130"/>
      <c r="Q34" s="139">
        <f>IF($K34="○",VLOOKUP($AE$16,単価表,22,0),0)</f>
        <v>0</v>
      </c>
      <c r="R34" s="137"/>
      <c r="S34" s="137">
        <f>IF($K34="○",VLOOKUP($AE$16,単価表,22,0),0)</f>
        <v>0</v>
      </c>
      <c r="T34" s="138"/>
      <c r="U34" s="140"/>
      <c r="V34" s="129"/>
      <c r="W34" s="129"/>
      <c r="X34" s="130"/>
      <c r="Y34" s="139">
        <f>IF($K34="○",VLOOKUP($AE$16,単価表,22,0),0)</f>
        <v>0</v>
      </c>
      <c r="Z34" s="137"/>
      <c r="AA34" s="137">
        <f>IF($K34="○",VLOOKUP($AE$16,単価表,22,0),0)</f>
        <v>0</v>
      </c>
      <c r="AB34" s="138"/>
      <c r="AC34" s="140"/>
      <c r="AD34" s="129"/>
      <c r="AE34" s="129"/>
      <c r="AF34" s="130"/>
      <c r="AG34" s="139">
        <f>IF($K34="○",VLOOKUP($AE$16,単価表,22,0),0)</f>
        <v>0</v>
      </c>
      <c r="AH34" s="137"/>
      <c r="AI34" s="137">
        <f>IF($K34="○",VLOOKUP($AE$16,単価表,22,0),0)</f>
        <v>0</v>
      </c>
      <c r="AJ34" s="138"/>
    </row>
    <row r="35" spans="1:36" ht="24" customHeight="1" thickTop="1" thickBot="1">
      <c r="A35" s="272"/>
      <c r="B35" s="273"/>
      <c r="C35" s="17"/>
      <c r="D35" s="17"/>
      <c r="E35" s="17"/>
      <c r="F35" s="17"/>
      <c r="G35" s="29"/>
      <c r="H35" s="17"/>
      <c r="I35" s="17"/>
      <c r="J35" s="29"/>
      <c r="K35" s="237" t="s">
        <v>27</v>
      </c>
      <c r="L35" s="255"/>
      <c r="M35" s="247">
        <f>SUM(M31:N34)</f>
        <v>0</v>
      </c>
      <c r="N35" s="245"/>
      <c r="O35" s="245">
        <f>SUM(O31:P34)</f>
        <v>0</v>
      </c>
      <c r="P35" s="246"/>
      <c r="Q35" s="247">
        <f>SUM(Q31:R34)</f>
        <v>0</v>
      </c>
      <c r="R35" s="245"/>
      <c r="S35" s="245">
        <f>SUM(S31:T34)</f>
        <v>0</v>
      </c>
      <c r="T35" s="246"/>
      <c r="U35" s="247">
        <f>SUM(U31:V34)</f>
        <v>0</v>
      </c>
      <c r="V35" s="245"/>
      <c r="W35" s="245">
        <f>SUM(W31:X34)</f>
        <v>0</v>
      </c>
      <c r="X35" s="246"/>
      <c r="Y35" s="247">
        <f>SUM(Y31:Z34)</f>
        <v>0</v>
      </c>
      <c r="Z35" s="245"/>
      <c r="AA35" s="245">
        <f>SUM(AA31:AB34)</f>
        <v>0</v>
      </c>
      <c r="AB35" s="246"/>
      <c r="AC35" s="247">
        <f>SUM(AC31:AD34)</f>
        <v>0</v>
      </c>
      <c r="AD35" s="245"/>
      <c r="AE35" s="245">
        <f>SUM(AE31:AF34)</f>
        <v>0</v>
      </c>
      <c r="AF35" s="246"/>
      <c r="AG35" s="247">
        <f>SUM(AG31:AH34)</f>
        <v>0</v>
      </c>
      <c r="AH35" s="245"/>
      <c r="AI35" s="245">
        <f>SUM(AI31:AJ34)</f>
        <v>0</v>
      </c>
      <c r="AJ35" s="246"/>
    </row>
    <row r="36" spans="1:36" ht="55.5" customHeight="1">
      <c r="A36" s="272"/>
      <c r="B36" s="248" t="s">
        <v>28</v>
      </c>
      <c r="C36" s="251" t="s">
        <v>78</v>
      </c>
      <c r="D36" s="251"/>
      <c r="E36" s="251"/>
      <c r="F36" s="251"/>
      <c r="G36" s="251"/>
      <c r="H36" s="251"/>
      <c r="I36" s="251"/>
      <c r="J36" s="251"/>
      <c r="K36" s="252"/>
      <c r="L36" s="253"/>
      <c r="M36" s="254">
        <f>-IF($K36="○",IF(M31*$M$21*VLOOKUP($AE$16,単価表,35,0)&lt;10,INT(M31*$M$21*VLOOKUP($AE$16,単価表,35,0)),ROUNDDOWN(M31*$M$21*VLOOKUP($AE$16,単価表,35,0),-1)),0)</f>
        <v>0</v>
      </c>
      <c r="N36" s="244"/>
      <c r="O36" s="241">
        <f>-IF($K36="○",IF(O31*$M$21*VLOOKUP($AE$16,単価表,35,0)&lt;10,INT(O31*$M$21*VLOOKUP($AE$16,単価表,35,0)),ROUNDDOWN(O31*$M$21*VLOOKUP($AE$16,単価表,35,0),-1)),0)</f>
        <v>0</v>
      </c>
      <c r="P36" s="242"/>
      <c r="Q36" s="243">
        <f>-IF($K36="○",IF(Q31*$M$21*VLOOKUP($AE$16,単価表,35,0)&lt;10,INT(Q31*$M$21*VLOOKUP($AE$16,単価表,35,0)),ROUNDDOWN(Q31*$M$21*VLOOKUP($AE$16,単価表,35,0),-1)),0)</f>
        <v>0</v>
      </c>
      <c r="R36" s="244"/>
      <c r="S36" s="241">
        <f>-IF($K36="○",IF(S31*$M$21*VLOOKUP($AE$16,単価表,35,0)&lt;10,INT(S31*$M$21*VLOOKUP($AE$16,単価表,35,0)),ROUNDDOWN(S31*$M$21*VLOOKUP($AE$16,単価表,35,0),-1)),0)</f>
        <v>0</v>
      </c>
      <c r="T36" s="242"/>
      <c r="U36" s="243">
        <f>-IF($K36="○",IF(U31*$M$21*VLOOKUP($AE$16,単価表,35,0)&lt;10,INT(U31*$M$21*VLOOKUP($AE$16,単価表,35,0)),ROUNDDOWN(U31*$M$21*VLOOKUP($AE$16,単価表,35,0),-1)),0)</f>
        <v>0</v>
      </c>
      <c r="V36" s="244"/>
      <c r="W36" s="241">
        <f>-IF($K36="○",IF(W31*$M$21*VLOOKUP($AE$16,単価表,35,0)&lt;10,INT(W31*$M$21*VLOOKUP($AE$16,単価表,35,0)),ROUNDDOWN(W31*$M$21*VLOOKUP($AE$16,単価表,35,0),-1)),0)</f>
        <v>0</v>
      </c>
      <c r="X36" s="242"/>
      <c r="Y36" s="243">
        <f>-IF($K36="○",IF(Y31*$M$21*VLOOKUP($AE$16,単価表,35,0)&lt;10,INT(Y31*$M$21*VLOOKUP($AE$16,単価表,35,0)),ROUNDDOWN(Y31*$M$21*VLOOKUP($AE$16,単価表,35,0),-1)),0)</f>
        <v>0</v>
      </c>
      <c r="Z36" s="244"/>
      <c r="AA36" s="241">
        <f>-IF($K36="○",IF(AA31*$M$21*VLOOKUP($AE$16,単価表,35,0)&lt;10,INT(AA31*$M$21*VLOOKUP($AE$16,単価表,35,0)),ROUNDDOWN(AA31*$M$21*VLOOKUP($AE$16,単価表,35,0),-1)),0)</f>
        <v>0</v>
      </c>
      <c r="AB36" s="242"/>
      <c r="AC36" s="243">
        <f>-IF($K36="○",IF(AC31*$M$21*VLOOKUP($AE$16,単価表,35,0)&lt;10,INT(AC31*$M$21*VLOOKUP($AE$16,単価表,35,0)),ROUNDDOWN(AC31*$M$21*VLOOKUP($AE$16,単価表,35,0),-1)),0)</f>
        <v>0</v>
      </c>
      <c r="AD36" s="244"/>
      <c r="AE36" s="241">
        <f>-IF($K36="○",IF(AE31*$M$21*VLOOKUP($AE$16,単価表,35,0)&lt;10,INT(AE31*$M$21*VLOOKUP($AE$16,単価表,35,0)),ROUNDDOWN(AE31*$M$21*VLOOKUP($AE$16,単価表,35,0),-1)),0)</f>
        <v>0</v>
      </c>
      <c r="AF36" s="242"/>
      <c r="AG36" s="243">
        <f>-IF($K36="○",IF(AG31*$M$21*VLOOKUP($AE$16,単価表,35,0)&lt;10,INT(AG31*$M$21*VLOOKUP($AE$16,単価表,35,0)),ROUNDDOWN(AG31*$M$21*VLOOKUP($AE$16,単価表,35,0),-1)),0)</f>
        <v>0</v>
      </c>
      <c r="AH36" s="244"/>
      <c r="AI36" s="241">
        <f>-IF($K36="○",IF(AI31*$M$21*VLOOKUP($AE$16,単価表,35,0)&lt;10,INT(AI31*$M$21*VLOOKUP($AE$16,単価表,35,0)),ROUNDDOWN(AI31*$M$21*VLOOKUP($AE$16,単価表,35,0),-1)),0)</f>
        <v>0</v>
      </c>
      <c r="AJ36" s="242"/>
    </row>
    <row r="37" spans="1:36" ht="61.5" customHeight="1">
      <c r="A37" s="272"/>
      <c r="B37" s="249"/>
      <c r="C37" s="251" t="s">
        <v>79</v>
      </c>
      <c r="D37" s="251"/>
      <c r="E37" s="251"/>
      <c r="F37" s="251"/>
      <c r="G37" s="251"/>
      <c r="H37" s="251"/>
      <c r="I37" s="251"/>
      <c r="J37" s="251"/>
      <c r="K37" s="260">
        <f>K36</f>
        <v>0</v>
      </c>
      <c r="L37" s="261"/>
      <c r="M37" s="262">
        <f>-IF($K37="○",IF(M31*$S$21*VLOOKUP($AE$16,単価表,35,0)&lt;10,INT(M31*$S$21*VLOOKUP($AE$16,単価表,35,0)),ROUNDDOWN(M31*$S$21*VLOOKUP($AE$16,単価表,35,0),-1)),0)</f>
        <v>0</v>
      </c>
      <c r="N37" s="241"/>
      <c r="O37" s="241">
        <f>-IF($K37="○",IF(O31*$S$21*VLOOKUP($AE$16,単価表,35,0)&lt;10,INT(O31*$S$21*VLOOKUP($AE$16,単価表,35,0)),ROUNDDOWN(O31*$S$21*VLOOKUP($AE$16,単価表,35,0),-1)),0)</f>
        <v>0</v>
      </c>
      <c r="P37" s="242"/>
      <c r="Q37" s="240">
        <f>-IF($K37="○",IF(Q31*$S$21*VLOOKUP($AE$16,単価表,35,0)&lt;10,INT(Q31*$S$21*VLOOKUP($AE$16,単価表,35,0)),ROUNDDOWN(Q31*$S$21*VLOOKUP($AE$16,単価表,35,0),-1)),0)</f>
        <v>0</v>
      </c>
      <c r="R37" s="241"/>
      <c r="S37" s="241">
        <f>-IF($K37="○",IF(S31*$S$21*VLOOKUP($AE$16,単価表,35,0)&lt;10,INT(S31*$S$21*VLOOKUP($AE$16,単価表,35,0)),ROUNDDOWN(S31*$S$21*VLOOKUP($AE$16,単価表,35,0),-1)),0)</f>
        <v>0</v>
      </c>
      <c r="T37" s="242"/>
      <c r="U37" s="240">
        <f>-IF($K37="○",IF(U31*$S$21*VLOOKUP($AE$16,単価表,35,0)&lt;10,INT(U31*$S$21*VLOOKUP($AE$16,単価表,35,0)),ROUNDDOWN(U31*$S$21*VLOOKUP($AE$16,単価表,35,0),-1)),0)</f>
        <v>0</v>
      </c>
      <c r="V37" s="241"/>
      <c r="W37" s="241">
        <f>-IF($K37="○",IF(W31*$S$21*VLOOKUP($AE$16,単価表,35,0)&lt;10,INT(W31*$S$21*VLOOKUP($AE$16,単価表,35,0)),ROUNDDOWN(W31*$S$21*VLOOKUP($AE$16,単価表,35,0),-1)),0)</f>
        <v>0</v>
      </c>
      <c r="X37" s="242"/>
      <c r="Y37" s="240">
        <f>-IF($K37="○",IF(Y31*$S$21*VLOOKUP($AE$16,単価表,35,0)&lt;10,INT(Y31*$S$21*VLOOKUP($AE$16,単価表,35,0)),ROUNDDOWN(Y31*$S$21*VLOOKUP($AE$16,単価表,35,0),-1)),0)</f>
        <v>0</v>
      </c>
      <c r="Z37" s="241"/>
      <c r="AA37" s="241">
        <f>-IF($K37="○",IF(AA31*$S$21*VLOOKUP($AE$16,単価表,35,0)&lt;10,INT(AA31*$S$21*VLOOKUP($AE$16,単価表,35,0)),ROUNDDOWN(AA31*$S$21*VLOOKUP($AE$16,単価表,35,0),-1)),0)</f>
        <v>0</v>
      </c>
      <c r="AB37" s="242"/>
      <c r="AC37" s="240">
        <f>-IF($K37="○",IF(AC31*$S$21*VLOOKUP($AE$16,単価表,35,0)&lt;10,INT(AC31*$S$21*VLOOKUP($AE$16,単価表,35,0)),ROUNDDOWN(AC31*$S$21*VLOOKUP($AE$16,単価表,35,0),-1)),0)</f>
        <v>0</v>
      </c>
      <c r="AD37" s="241"/>
      <c r="AE37" s="241">
        <f>-IF($K37="○",IF(AE31*$S$21*VLOOKUP($AE$16,単価表,35,0)&lt;10,INT(AE31*$S$21*VLOOKUP($AE$16,単価表,35,0)),ROUNDDOWN(AE31*$S$21*VLOOKUP($AE$16,単価表,35,0),-1)),0)</f>
        <v>0</v>
      </c>
      <c r="AF37" s="242"/>
      <c r="AG37" s="240">
        <f>-IF($K37="○",IF(AG31*$S$21*VLOOKUP($AE$16,単価表,35,0)&lt;10,INT(AG31*$S$21*VLOOKUP($AE$16,単価表,35,0)),ROUNDDOWN(AG31*$S$21*VLOOKUP($AE$16,単価表,35,0),-1)),0)</f>
        <v>0</v>
      </c>
      <c r="AH37" s="241"/>
      <c r="AI37" s="241">
        <f>-IF($K37="○",IF(AI31*$S$21*VLOOKUP($AE$16,単価表,35,0)&lt;10,INT(AI31*$S$21*VLOOKUP($AE$16,単価表,35,0)),ROUNDDOWN(AI31*$S$21*VLOOKUP($AE$16,単価表,35,0),-1)),0)</f>
        <v>0</v>
      </c>
      <c r="AJ37" s="242"/>
    </row>
    <row r="38" spans="1:36" ht="17.25" thickBot="1">
      <c r="A38" s="272"/>
      <c r="B38" s="249"/>
      <c r="C38" s="256" t="s">
        <v>29</v>
      </c>
      <c r="D38" s="256"/>
      <c r="E38" s="256"/>
      <c r="F38" s="256"/>
      <c r="G38" s="256"/>
      <c r="H38" s="256"/>
      <c r="I38" s="256"/>
      <c r="J38" s="256"/>
      <c r="K38" s="257" t="s">
        <v>30</v>
      </c>
      <c r="L38" s="258"/>
      <c r="M38" s="259"/>
      <c r="N38" s="228"/>
      <c r="O38" s="228"/>
      <c r="P38" s="229"/>
      <c r="Q38" s="227"/>
      <c r="R38" s="228"/>
      <c r="S38" s="228"/>
      <c r="T38" s="229"/>
      <c r="U38" s="227"/>
      <c r="V38" s="228"/>
      <c r="W38" s="228"/>
      <c r="X38" s="229"/>
      <c r="Y38" s="227"/>
      <c r="Z38" s="228"/>
      <c r="AA38" s="228"/>
      <c r="AB38" s="229"/>
      <c r="AC38" s="227"/>
      <c r="AD38" s="228"/>
      <c r="AE38" s="228"/>
      <c r="AF38" s="229"/>
      <c r="AG38" s="227"/>
      <c r="AH38" s="228"/>
      <c r="AI38" s="228"/>
      <c r="AJ38" s="229"/>
    </row>
    <row r="39" spans="1:36" ht="24" customHeight="1" thickTop="1">
      <c r="A39" s="272"/>
      <c r="B39" s="249"/>
      <c r="C39" s="238" t="s">
        <v>31</v>
      </c>
      <c r="D39" s="239"/>
      <c r="E39" s="239"/>
      <c r="F39" s="239"/>
      <c r="G39" s="239"/>
      <c r="H39" s="239"/>
      <c r="I39" s="239"/>
      <c r="J39" s="239"/>
      <c r="K39" s="239"/>
      <c r="L39" s="239"/>
      <c r="M39" s="230">
        <f>M36</f>
        <v>0</v>
      </c>
      <c r="N39" s="231"/>
      <c r="O39" s="231">
        <f t="shared" ref="O39" si="0">O36</f>
        <v>0</v>
      </c>
      <c r="P39" s="235"/>
      <c r="Q39" s="230">
        <f t="shared" ref="Q39" si="1">Q36</f>
        <v>0</v>
      </c>
      <c r="R39" s="231"/>
      <c r="S39" s="231">
        <f t="shared" ref="S39" si="2">S36</f>
        <v>0</v>
      </c>
      <c r="T39" s="235"/>
      <c r="U39" s="230">
        <f t="shared" ref="U39" si="3">U36</f>
        <v>0</v>
      </c>
      <c r="V39" s="231"/>
      <c r="W39" s="231">
        <f t="shared" ref="W39" si="4">W36</f>
        <v>0</v>
      </c>
      <c r="X39" s="235"/>
      <c r="Y39" s="230">
        <f t="shared" ref="Y39" si="5">Y36</f>
        <v>0</v>
      </c>
      <c r="Z39" s="231"/>
      <c r="AA39" s="231">
        <f t="shared" ref="AA39" si="6">AA36</f>
        <v>0</v>
      </c>
      <c r="AB39" s="235"/>
      <c r="AC39" s="230">
        <f t="shared" ref="AC39" si="7">AC36</f>
        <v>0</v>
      </c>
      <c r="AD39" s="231"/>
      <c r="AE39" s="231">
        <f t="shared" ref="AE39" si="8">AE36</f>
        <v>0</v>
      </c>
      <c r="AF39" s="235"/>
      <c r="AG39" s="230">
        <f t="shared" ref="AG39" si="9">AG36</f>
        <v>0</v>
      </c>
      <c r="AH39" s="231"/>
      <c r="AI39" s="231">
        <f t="shared" ref="AI39" si="10">AI36</f>
        <v>0</v>
      </c>
      <c r="AJ39" s="235"/>
    </row>
    <row r="40" spans="1:36" ht="24" customHeight="1">
      <c r="A40" s="272"/>
      <c r="B40" s="250"/>
      <c r="C40" s="236" t="s">
        <v>32</v>
      </c>
      <c r="D40" s="237"/>
      <c r="E40" s="237"/>
      <c r="F40" s="237"/>
      <c r="G40" s="237"/>
      <c r="H40" s="237"/>
      <c r="I40" s="237"/>
      <c r="J40" s="237"/>
      <c r="K40" s="237"/>
      <c r="L40" s="237"/>
      <c r="M40" s="232">
        <f>M37</f>
        <v>0</v>
      </c>
      <c r="N40" s="233"/>
      <c r="O40" s="233">
        <f t="shared" ref="O40" si="11">O37</f>
        <v>0</v>
      </c>
      <c r="P40" s="234"/>
      <c r="Q40" s="232">
        <f t="shared" ref="Q40" si="12">Q37</f>
        <v>0</v>
      </c>
      <c r="R40" s="233"/>
      <c r="S40" s="233">
        <f t="shared" ref="S40" si="13">S37</f>
        <v>0</v>
      </c>
      <c r="T40" s="234"/>
      <c r="U40" s="232">
        <f t="shared" ref="U40" si="14">U37</f>
        <v>0</v>
      </c>
      <c r="V40" s="233"/>
      <c r="W40" s="233">
        <f t="shared" ref="W40" si="15">W37</f>
        <v>0</v>
      </c>
      <c r="X40" s="234"/>
      <c r="Y40" s="232">
        <f t="shared" ref="Y40" si="16">Y37</f>
        <v>0</v>
      </c>
      <c r="Z40" s="233"/>
      <c r="AA40" s="233">
        <f t="shared" ref="AA40" si="17">AA37</f>
        <v>0</v>
      </c>
      <c r="AB40" s="234"/>
      <c r="AC40" s="232">
        <f t="shared" ref="AC40" si="18">AC37</f>
        <v>0</v>
      </c>
      <c r="AD40" s="233"/>
      <c r="AE40" s="233">
        <f t="shared" ref="AE40" si="19">AE37</f>
        <v>0</v>
      </c>
      <c r="AF40" s="234"/>
      <c r="AG40" s="232">
        <f t="shared" ref="AG40" si="20">AG37</f>
        <v>0</v>
      </c>
      <c r="AH40" s="233"/>
      <c r="AI40" s="233">
        <f t="shared" ref="AI40" si="21">AI37</f>
        <v>0</v>
      </c>
      <c r="AJ40" s="234"/>
    </row>
    <row r="41" spans="1:36" ht="24" customHeight="1">
      <c r="A41" s="224" t="s">
        <v>80</v>
      </c>
      <c r="B41" s="225"/>
      <c r="C41" s="225"/>
      <c r="D41" s="225"/>
      <c r="E41" s="225"/>
      <c r="F41" s="225"/>
      <c r="G41" s="225"/>
      <c r="H41" s="225"/>
      <c r="I41" s="225"/>
      <c r="J41" s="225"/>
      <c r="K41" s="225"/>
      <c r="L41" s="74" t="s">
        <v>145</v>
      </c>
      <c r="M41" s="226">
        <f>M35</f>
        <v>0</v>
      </c>
      <c r="N41" s="207"/>
      <c r="O41" s="207">
        <f t="shared" ref="O41" si="22">O35</f>
        <v>0</v>
      </c>
      <c r="P41" s="208"/>
      <c r="Q41" s="226">
        <f t="shared" ref="Q41" si="23">Q35</f>
        <v>0</v>
      </c>
      <c r="R41" s="207"/>
      <c r="S41" s="207">
        <f t="shared" ref="S41" si="24">S35</f>
        <v>0</v>
      </c>
      <c r="T41" s="208"/>
      <c r="U41" s="226">
        <f t="shared" ref="U41" si="25">U35</f>
        <v>0</v>
      </c>
      <c r="V41" s="207"/>
      <c r="W41" s="207">
        <f t="shared" ref="W41" si="26">W35</f>
        <v>0</v>
      </c>
      <c r="X41" s="208"/>
      <c r="Y41" s="226">
        <f t="shared" ref="Y41" si="27">Y35</f>
        <v>0</v>
      </c>
      <c r="Z41" s="207"/>
      <c r="AA41" s="207">
        <f t="shared" ref="AA41" si="28">AA35</f>
        <v>0</v>
      </c>
      <c r="AB41" s="208"/>
      <c r="AC41" s="226">
        <f t="shared" ref="AC41" si="29">AC35</f>
        <v>0</v>
      </c>
      <c r="AD41" s="207"/>
      <c r="AE41" s="207">
        <f t="shared" ref="AE41" si="30">AE35</f>
        <v>0</v>
      </c>
      <c r="AF41" s="208"/>
      <c r="AG41" s="226">
        <f t="shared" ref="AG41" si="31">AG35</f>
        <v>0</v>
      </c>
      <c r="AH41" s="207"/>
      <c r="AI41" s="207">
        <f t="shared" ref="AI41" si="32">AI35</f>
        <v>0</v>
      </c>
      <c r="AJ41" s="208"/>
    </row>
    <row r="42" spans="1:36" ht="24" customHeight="1">
      <c r="A42" s="215" t="s">
        <v>146</v>
      </c>
      <c r="B42" s="216"/>
      <c r="C42" s="216"/>
      <c r="D42" s="216"/>
      <c r="E42" s="216"/>
      <c r="F42" s="216"/>
      <c r="G42" s="216"/>
      <c r="H42" s="216"/>
      <c r="I42" s="216"/>
      <c r="J42" s="216"/>
      <c r="K42" s="216"/>
      <c r="L42" s="216"/>
      <c r="M42" s="221">
        <f>M41*M30</f>
        <v>0</v>
      </c>
      <c r="N42" s="222"/>
      <c r="O42" s="222">
        <f>O41*O30</f>
        <v>0</v>
      </c>
      <c r="P42" s="223"/>
      <c r="Q42" s="221">
        <f>Q41*Q30</f>
        <v>0</v>
      </c>
      <c r="R42" s="222"/>
      <c r="S42" s="222">
        <f>S41*S30</f>
        <v>0</v>
      </c>
      <c r="T42" s="223"/>
      <c r="U42" s="221">
        <f>U41*U30</f>
        <v>0</v>
      </c>
      <c r="V42" s="222"/>
      <c r="W42" s="222">
        <f>W41*W30</f>
        <v>0</v>
      </c>
      <c r="X42" s="223"/>
      <c r="Y42" s="221">
        <f>Y41*Y30</f>
        <v>0</v>
      </c>
      <c r="Z42" s="222"/>
      <c r="AA42" s="222">
        <f>AA41*AA30</f>
        <v>0</v>
      </c>
      <c r="AB42" s="223"/>
      <c r="AC42" s="221">
        <f>AC41*AC30</f>
        <v>0</v>
      </c>
      <c r="AD42" s="222"/>
      <c r="AE42" s="222">
        <f>AE41*AE30</f>
        <v>0</v>
      </c>
      <c r="AF42" s="223"/>
      <c r="AG42" s="221">
        <f>AG41*AG30</f>
        <v>0</v>
      </c>
      <c r="AH42" s="222"/>
      <c r="AI42" s="222">
        <f>AI41*AI30</f>
        <v>0</v>
      </c>
      <c r="AJ42" s="223"/>
    </row>
    <row r="43" spans="1:36" ht="24" customHeight="1">
      <c r="A43" s="209" t="s">
        <v>33</v>
      </c>
      <c r="B43" s="210"/>
      <c r="C43" s="210"/>
      <c r="D43" s="210"/>
      <c r="E43" s="210"/>
      <c r="F43" s="210"/>
      <c r="G43" s="210"/>
      <c r="H43" s="210"/>
      <c r="I43" s="210"/>
      <c r="J43" s="210"/>
      <c r="K43" s="210"/>
      <c r="L43" s="211"/>
      <c r="M43" s="212">
        <f>M44+M45</f>
        <v>0</v>
      </c>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4"/>
    </row>
    <row r="44" spans="1:36" ht="24" customHeight="1">
      <c r="A44" s="30"/>
      <c r="B44" s="215" t="s">
        <v>143</v>
      </c>
      <c r="C44" s="216"/>
      <c r="D44" s="216"/>
      <c r="E44" s="216"/>
      <c r="F44" s="216"/>
      <c r="G44" s="216"/>
      <c r="H44" s="216"/>
      <c r="I44" s="216"/>
      <c r="J44" s="216"/>
      <c r="K44" s="216"/>
      <c r="L44" s="217"/>
      <c r="M44" s="218">
        <f>SUM(M42:AJ42)*M21*G21+SUMPRODUCT(M30:AJ30,M39:AJ39)*G21</f>
        <v>0</v>
      </c>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20"/>
    </row>
    <row r="45" spans="1:36" ht="24" customHeight="1">
      <c r="A45" s="31"/>
      <c r="B45" s="215" t="s">
        <v>144</v>
      </c>
      <c r="C45" s="216"/>
      <c r="D45" s="216"/>
      <c r="E45" s="216"/>
      <c r="F45" s="216"/>
      <c r="G45" s="216"/>
      <c r="H45" s="216"/>
      <c r="I45" s="216"/>
      <c r="J45" s="216"/>
      <c r="K45" s="216"/>
      <c r="L45" s="217"/>
      <c r="M45" s="218">
        <f>SUM(M42:AJ42)*G21*S21+SUMPRODUCT(M30:AJ30,M40:AJ40)*G21</f>
        <v>0</v>
      </c>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20"/>
    </row>
    <row r="46" spans="1:36" ht="9.75" customHeight="1">
      <c r="A46" s="32"/>
      <c r="B46" s="32"/>
      <c r="C46" s="32"/>
      <c r="D46" s="32"/>
      <c r="E46" s="32"/>
      <c r="F46" s="32"/>
      <c r="G46" s="32"/>
      <c r="H46" s="32"/>
      <c r="I46" s="32"/>
      <c r="J46" s="32"/>
      <c r="K46" s="32"/>
      <c r="L46" s="32"/>
      <c r="M46" s="33"/>
      <c r="N46" s="33"/>
      <c r="O46" s="33"/>
      <c r="P46" s="33"/>
      <c r="Q46" s="33"/>
      <c r="R46" s="33"/>
      <c r="S46" s="33"/>
      <c r="T46" s="33"/>
      <c r="U46" s="33"/>
      <c r="V46" s="33"/>
      <c r="W46" s="33"/>
      <c r="X46" s="33"/>
      <c r="Y46" s="33"/>
      <c r="Z46" s="33"/>
      <c r="AA46" s="33"/>
      <c r="AB46" s="33"/>
      <c r="AC46" s="33"/>
      <c r="AD46" s="33"/>
      <c r="AE46" s="33"/>
      <c r="AF46" s="33"/>
      <c r="AG46" s="33"/>
      <c r="AH46" s="33"/>
      <c r="AI46" s="33"/>
      <c r="AJ46" s="33"/>
    </row>
  </sheetData>
  <sheetProtection password="9207" sheet="1" objects="1" scenarios="1"/>
  <mergeCells count="235">
    <mergeCell ref="V7:AJ7"/>
    <mergeCell ref="S1:T1"/>
    <mergeCell ref="U1:AA1"/>
    <mergeCell ref="AG1:AI1"/>
    <mergeCell ref="R2:U2"/>
    <mergeCell ref="V2:AJ2"/>
    <mergeCell ref="V3:AJ3"/>
    <mergeCell ref="R3:U3"/>
    <mergeCell ref="R4:U5"/>
    <mergeCell ref="V4:AJ5"/>
    <mergeCell ref="A31:A40"/>
    <mergeCell ref="B31:B35"/>
    <mergeCell ref="K31:L31"/>
    <mergeCell ref="M31:N31"/>
    <mergeCell ref="O31:P31"/>
    <mergeCell ref="AA29:AB29"/>
    <mergeCell ref="AG29:AH29"/>
    <mergeCell ref="AI30:AJ30"/>
    <mergeCell ref="AC31:AD31"/>
    <mergeCell ref="AE31:AF31"/>
    <mergeCell ref="AC32:AD32"/>
    <mergeCell ref="AI29:AJ29"/>
    <mergeCell ref="A30:J30"/>
    <mergeCell ref="K30:L30"/>
    <mergeCell ref="M30:N30"/>
    <mergeCell ref="O30:P30"/>
    <mergeCell ref="Q30:R30"/>
    <mergeCell ref="S30:T30"/>
    <mergeCell ref="U30:V30"/>
    <mergeCell ref="A26:J29"/>
    <mergeCell ref="AG28:AJ28"/>
    <mergeCell ref="M29:N29"/>
    <mergeCell ref="O29:P29"/>
    <mergeCell ref="Q29:R29"/>
    <mergeCell ref="S29:T29"/>
    <mergeCell ref="U29:V29"/>
    <mergeCell ref="W29:X29"/>
    <mergeCell ref="Y29:Z29"/>
    <mergeCell ref="AG35:AH35"/>
    <mergeCell ref="AI35:AJ35"/>
    <mergeCell ref="AE32:AF32"/>
    <mergeCell ref="K33:L33"/>
    <mergeCell ref="O33:P33"/>
    <mergeCell ref="M33:N33"/>
    <mergeCell ref="S33:T33"/>
    <mergeCell ref="K26:L29"/>
    <mergeCell ref="AC35:AD35"/>
    <mergeCell ref="AE35:AF35"/>
    <mergeCell ref="AG31:AH31"/>
    <mergeCell ref="AI31:AJ31"/>
    <mergeCell ref="K32:L32"/>
    <mergeCell ref="M32:N32"/>
    <mergeCell ref="O32:P32"/>
    <mergeCell ref="Q32:R32"/>
    <mergeCell ref="S32:T32"/>
    <mergeCell ref="U32:V32"/>
    <mergeCell ref="W32:X32"/>
    <mergeCell ref="Y32:Z32"/>
    <mergeCell ref="B36:B40"/>
    <mergeCell ref="C36:J36"/>
    <mergeCell ref="K36:L36"/>
    <mergeCell ref="M36:N36"/>
    <mergeCell ref="O36:P36"/>
    <mergeCell ref="K35:L35"/>
    <mergeCell ref="M35:N35"/>
    <mergeCell ref="O35:P35"/>
    <mergeCell ref="Q35:R35"/>
    <mergeCell ref="C38:J38"/>
    <mergeCell ref="K38:L38"/>
    <mergeCell ref="M38:N38"/>
    <mergeCell ref="O38:P38"/>
    <mergeCell ref="Q38:R38"/>
    <mergeCell ref="C37:J37"/>
    <mergeCell ref="K37:L37"/>
    <mergeCell ref="M37:N37"/>
    <mergeCell ref="O37:P37"/>
    <mergeCell ref="S38:T38"/>
    <mergeCell ref="U38:V38"/>
    <mergeCell ref="W38:X38"/>
    <mergeCell ref="Y38:Z38"/>
    <mergeCell ref="AA38:AB38"/>
    <mergeCell ref="U39:V39"/>
    <mergeCell ref="Q31:R31"/>
    <mergeCell ref="S31:T31"/>
    <mergeCell ref="U31:V31"/>
    <mergeCell ref="W31:X31"/>
    <mergeCell ref="S35:T35"/>
    <mergeCell ref="U35:V35"/>
    <mergeCell ref="W35:X35"/>
    <mergeCell ref="Y35:Z35"/>
    <mergeCell ref="AA35:AB35"/>
    <mergeCell ref="AC36:AD36"/>
    <mergeCell ref="AE36:AF36"/>
    <mergeCell ref="AG36:AH36"/>
    <mergeCell ref="AI36:AJ36"/>
    <mergeCell ref="Q36:R36"/>
    <mergeCell ref="S36:T36"/>
    <mergeCell ref="U36:V36"/>
    <mergeCell ref="W36:X36"/>
    <mergeCell ref="Y36:Z36"/>
    <mergeCell ref="AA36:AB36"/>
    <mergeCell ref="AG37:AH37"/>
    <mergeCell ref="AI37:AJ37"/>
    <mergeCell ref="W37:X37"/>
    <mergeCell ref="Y37:Z37"/>
    <mergeCell ref="AA37:AB37"/>
    <mergeCell ref="AC37:AD37"/>
    <mergeCell ref="AE37:AF37"/>
    <mergeCell ref="Q37:R37"/>
    <mergeCell ref="S37:T37"/>
    <mergeCell ref="U37:V37"/>
    <mergeCell ref="AI38:AJ38"/>
    <mergeCell ref="AI39:AJ39"/>
    <mergeCell ref="C40:L40"/>
    <mergeCell ref="M40:N40"/>
    <mergeCell ref="O40:P40"/>
    <mergeCell ref="Q40:R40"/>
    <mergeCell ref="S40:T40"/>
    <mergeCell ref="C39:L39"/>
    <mergeCell ref="M39:N39"/>
    <mergeCell ref="O39:P39"/>
    <mergeCell ref="Q39:R39"/>
    <mergeCell ref="S39:T39"/>
    <mergeCell ref="U40:V40"/>
    <mergeCell ref="W40:X40"/>
    <mergeCell ref="Y40:Z40"/>
    <mergeCell ref="AA40:AB40"/>
    <mergeCell ref="AG40:AH40"/>
    <mergeCell ref="AI40:AJ40"/>
    <mergeCell ref="W39:X39"/>
    <mergeCell ref="Y39:Z39"/>
    <mergeCell ref="AA39:AB39"/>
    <mergeCell ref="AG39:AH39"/>
    <mergeCell ref="AE39:AF39"/>
    <mergeCell ref="AC38:AD38"/>
    <mergeCell ref="AC41:AD41"/>
    <mergeCell ref="AE41:AF41"/>
    <mergeCell ref="AC42:AD42"/>
    <mergeCell ref="AE42:AF42"/>
    <mergeCell ref="W41:X41"/>
    <mergeCell ref="Y41:Z41"/>
    <mergeCell ref="AA41:AB41"/>
    <mergeCell ref="AG38:AH38"/>
    <mergeCell ref="AE38:AF38"/>
    <mergeCell ref="AC39:AD39"/>
    <mergeCell ref="AC40:AD40"/>
    <mergeCell ref="AE40:AF40"/>
    <mergeCell ref="AG41:AH41"/>
    <mergeCell ref="AI41:AJ41"/>
    <mergeCell ref="A43:L43"/>
    <mergeCell ref="M43:AJ43"/>
    <mergeCell ref="B44:L44"/>
    <mergeCell ref="M44:AJ44"/>
    <mergeCell ref="B45:L45"/>
    <mergeCell ref="M45:AJ45"/>
    <mergeCell ref="U42:V42"/>
    <mergeCell ref="W42:X42"/>
    <mergeCell ref="Y42:Z42"/>
    <mergeCell ref="AA42:AB42"/>
    <mergeCell ref="AG42:AH42"/>
    <mergeCell ref="AI42:AJ42"/>
    <mergeCell ref="A42:L42"/>
    <mergeCell ref="M42:N42"/>
    <mergeCell ref="O42:P42"/>
    <mergeCell ref="Q42:R42"/>
    <mergeCell ref="S42:T42"/>
    <mergeCell ref="A41:K41"/>
    <mergeCell ref="M41:N41"/>
    <mergeCell ref="O41:P41"/>
    <mergeCell ref="Q41:R41"/>
    <mergeCell ref="S41:T41"/>
    <mergeCell ref="U41:V41"/>
    <mergeCell ref="B2:I7"/>
    <mergeCell ref="A24:L24"/>
    <mergeCell ref="A16:F16"/>
    <mergeCell ref="G16:L16"/>
    <mergeCell ref="M16:R16"/>
    <mergeCell ref="R6:U6"/>
    <mergeCell ref="V6:AJ6"/>
    <mergeCell ref="R7:U7"/>
    <mergeCell ref="AA32:AB32"/>
    <mergeCell ref="W30:X30"/>
    <mergeCell ref="Y30:Z30"/>
    <mergeCell ref="AA30:AB30"/>
    <mergeCell ref="U28:X28"/>
    <mergeCell ref="Y28:AB28"/>
    <mergeCell ref="A10:AJ10"/>
    <mergeCell ref="A13:AJ13"/>
    <mergeCell ref="Y21:AC21"/>
    <mergeCell ref="S16:X16"/>
    <mergeCell ref="Y16:AD16"/>
    <mergeCell ref="AE16:AJ16"/>
    <mergeCell ref="AG32:AH32"/>
    <mergeCell ref="AI32:AJ32"/>
    <mergeCell ref="M26:AJ27"/>
    <mergeCell ref="M28:P28"/>
    <mergeCell ref="AG34:AH34"/>
    <mergeCell ref="AI34:AJ34"/>
    <mergeCell ref="AC34:AD34"/>
    <mergeCell ref="AE34:AF34"/>
    <mergeCell ref="G19:L20"/>
    <mergeCell ref="G21:L21"/>
    <mergeCell ref="M19:R20"/>
    <mergeCell ref="M21:R21"/>
    <mergeCell ref="S19:X20"/>
    <mergeCell ref="S21:X21"/>
    <mergeCell ref="Y20:AC20"/>
    <mergeCell ref="AE33:AF33"/>
    <mergeCell ref="AG33:AH33"/>
    <mergeCell ref="Y31:Z31"/>
    <mergeCell ref="AA31:AB31"/>
    <mergeCell ref="Q28:T28"/>
    <mergeCell ref="AC28:AF28"/>
    <mergeCell ref="AC29:AD29"/>
    <mergeCell ref="AE29:AF29"/>
    <mergeCell ref="AG30:AH30"/>
    <mergeCell ref="M24:AJ24"/>
    <mergeCell ref="AI33:AJ33"/>
    <mergeCell ref="AC30:AD30"/>
    <mergeCell ref="AE30:AF30"/>
    <mergeCell ref="O34:P34"/>
    <mergeCell ref="M34:N34"/>
    <mergeCell ref="K34:L34"/>
    <mergeCell ref="Q33:R33"/>
    <mergeCell ref="U33:V33"/>
    <mergeCell ref="W33:X33"/>
    <mergeCell ref="Y33:Z33"/>
    <mergeCell ref="AA33:AB33"/>
    <mergeCell ref="AC33:AD33"/>
    <mergeCell ref="AA34:AB34"/>
    <mergeCell ref="Y34:Z34"/>
    <mergeCell ref="W34:X34"/>
    <mergeCell ref="U34:V34"/>
    <mergeCell ref="S34:T34"/>
    <mergeCell ref="Q34:R34"/>
  </mergeCells>
  <phoneticPr fontId="1"/>
  <conditionalFormatting sqref="K37:L38">
    <cfRule type="containsBlanks" dxfId="3" priority="25">
      <formula>LEN(TRIM(K37))=0</formula>
    </cfRule>
  </conditionalFormatting>
  <conditionalFormatting sqref="K37:L38">
    <cfRule type="containsBlanks" dxfId="2" priority="28">
      <formula>LEN(TRIM(K37))=0</formula>
    </cfRule>
  </conditionalFormatting>
  <conditionalFormatting sqref="K37:L37">
    <cfRule type="containsBlanks" dxfId="1" priority="24">
      <formula>LEN(TRIM(K37))=0</formula>
    </cfRule>
  </conditionalFormatting>
  <conditionalFormatting sqref="AG1:AI1 S16:X16 G16:L16 G21:L21 Y21:AC21 M30:AJ30 K31:L34 K36:L36 V6:AJ7 V3:V4">
    <cfRule type="containsBlanks" dxfId="0" priority="1">
      <formula>LEN(TRIM(G1))=0</formula>
    </cfRule>
  </conditionalFormatting>
  <dataValidations xWindow="315" yWindow="387" count="4">
    <dataValidation type="list" allowBlank="1" showInputMessage="1" showErrorMessage="1" sqref="K36:L36 K31:L32 K34:L34">
      <formula1>"○,―"</formula1>
    </dataValidation>
    <dataValidation type="list" allowBlank="1" showInputMessage="1" showErrorMessage="1" sqref="K38:L38">
      <formula1>"―"</formula1>
    </dataValidation>
    <dataValidation type="list" allowBlank="1" showInputMessage="1" showErrorMessage="1" sqref="Y21">
      <formula1>"○,×"</formula1>
    </dataValidation>
    <dataValidation type="list" allowBlank="1" showInputMessage="1" showErrorMessage="1" sqref="K33:L33">
      <formula1>"○,－"</formula1>
    </dataValidation>
  </dataValidations>
  <pageMargins left="0.7" right="0.7" top="0.75" bottom="0.75" header="0.3" footer="0.3"/>
  <pageSetup paperSize="9" scale="89" fitToHeight="0" orientation="portrait" r:id="rId1"/>
  <ignoredErrors>
    <ignoredError sqref="K3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J13" sqref="J13"/>
    </sheetView>
  </sheetViews>
  <sheetFormatPr defaultRowHeight="13.5"/>
  <cols>
    <col min="1" max="1" width="5.25" style="35" customWidth="1"/>
    <col min="2" max="2" width="5.375" style="35" customWidth="1"/>
    <col min="3" max="3" width="28.75" style="35" customWidth="1"/>
    <col min="4" max="4" width="11.625" style="35" customWidth="1"/>
    <col min="5" max="5" width="11.375" style="35" customWidth="1"/>
    <col min="6" max="256" width="9" style="35"/>
    <col min="257" max="257" width="5.25" style="35" customWidth="1"/>
    <col min="258" max="258" width="5.375" style="35" customWidth="1"/>
    <col min="259" max="259" width="28.75" style="35" customWidth="1"/>
    <col min="260" max="260" width="11.75" style="35" customWidth="1"/>
    <col min="261" max="512" width="9" style="35"/>
    <col min="513" max="513" width="5.25" style="35" customWidth="1"/>
    <col min="514" max="514" width="5.375" style="35" customWidth="1"/>
    <col min="515" max="515" width="28.75" style="35" customWidth="1"/>
    <col min="516" max="516" width="11.75" style="35" customWidth="1"/>
    <col min="517" max="768" width="9" style="35"/>
    <col min="769" max="769" width="5.25" style="35" customWidth="1"/>
    <col min="770" max="770" width="5.375" style="35" customWidth="1"/>
    <col min="771" max="771" width="28.75" style="35" customWidth="1"/>
    <col min="772" max="772" width="11.75" style="35" customWidth="1"/>
    <col min="773" max="1024" width="9" style="35"/>
    <col min="1025" max="1025" width="5.25" style="35" customWidth="1"/>
    <col min="1026" max="1026" width="5.375" style="35" customWidth="1"/>
    <col min="1027" max="1027" width="28.75" style="35" customWidth="1"/>
    <col min="1028" max="1028" width="11.75" style="35" customWidth="1"/>
    <col min="1029" max="1280" width="9" style="35"/>
    <col min="1281" max="1281" width="5.25" style="35" customWidth="1"/>
    <col min="1282" max="1282" width="5.375" style="35" customWidth="1"/>
    <col min="1283" max="1283" width="28.75" style="35" customWidth="1"/>
    <col min="1284" max="1284" width="11.75" style="35" customWidth="1"/>
    <col min="1285" max="1536" width="9" style="35"/>
    <col min="1537" max="1537" width="5.25" style="35" customWidth="1"/>
    <col min="1538" max="1538" width="5.375" style="35" customWidth="1"/>
    <col min="1539" max="1539" width="28.75" style="35" customWidth="1"/>
    <col min="1540" max="1540" width="11.75" style="35" customWidth="1"/>
    <col min="1541" max="1792" width="9" style="35"/>
    <col min="1793" max="1793" width="5.25" style="35" customWidth="1"/>
    <col min="1794" max="1794" width="5.375" style="35" customWidth="1"/>
    <col min="1795" max="1795" width="28.75" style="35" customWidth="1"/>
    <col min="1796" max="1796" width="11.75" style="35" customWidth="1"/>
    <col min="1797" max="2048" width="9" style="35"/>
    <col min="2049" max="2049" width="5.25" style="35" customWidth="1"/>
    <col min="2050" max="2050" width="5.375" style="35" customWidth="1"/>
    <col min="2051" max="2051" width="28.75" style="35" customWidth="1"/>
    <col min="2052" max="2052" width="11.75" style="35" customWidth="1"/>
    <col min="2053" max="2304" width="9" style="35"/>
    <col min="2305" max="2305" width="5.25" style="35" customWidth="1"/>
    <col min="2306" max="2306" width="5.375" style="35" customWidth="1"/>
    <col min="2307" max="2307" width="28.75" style="35" customWidth="1"/>
    <col min="2308" max="2308" width="11.75" style="35" customWidth="1"/>
    <col min="2309" max="2560" width="9" style="35"/>
    <col min="2561" max="2561" width="5.25" style="35" customWidth="1"/>
    <col min="2562" max="2562" width="5.375" style="35" customWidth="1"/>
    <col min="2563" max="2563" width="28.75" style="35" customWidth="1"/>
    <col min="2564" max="2564" width="11.75" style="35" customWidth="1"/>
    <col min="2565" max="2816" width="9" style="35"/>
    <col min="2817" max="2817" width="5.25" style="35" customWidth="1"/>
    <col min="2818" max="2818" width="5.375" style="35" customWidth="1"/>
    <col min="2819" max="2819" width="28.75" style="35" customWidth="1"/>
    <col min="2820" max="2820" width="11.75" style="35" customWidth="1"/>
    <col min="2821" max="3072" width="9" style="35"/>
    <col min="3073" max="3073" width="5.25" style="35" customWidth="1"/>
    <col min="3074" max="3074" width="5.375" style="35" customWidth="1"/>
    <col min="3075" max="3075" width="28.75" style="35" customWidth="1"/>
    <col min="3076" max="3076" width="11.75" style="35" customWidth="1"/>
    <col min="3077" max="3328" width="9" style="35"/>
    <col min="3329" max="3329" width="5.25" style="35" customWidth="1"/>
    <col min="3330" max="3330" width="5.375" style="35" customWidth="1"/>
    <col min="3331" max="3331" width="28.75" style="35" customWidth="1"/>
    <col min="3332" max="3332" width="11.75" style="35" customWidth="1"/>
    <col min="3333" max="3584" width="9" style="35"/>
    <col min="3585" max="3585" width="5.25" style="35" customWidth="1"/>
    <col min="3586" max="3586" width="5.375" style="35" customWidth="1"/>
    <col min="3587" max="3587" width="28.75" style="35" customWidth="1"/>
    <col min="3588" max="3588" width="11.75" style="35" customWidth="1"/>
    <col min="3589" max="3840" width="9" style="35"/>
    <col min="3841" max="3841" width="5.25" style="35" customWidth="1"/>
    <col min="3842" max="3842" width="5.375" style="35" customWidth="1"/>
    <col min="3843" max="3843" width="28.75" style="35" customWidth="1"/>
    <col min="3844" max="3844" width="11.75" style="35" customWidth="1"/>
    <col min="3845" max="4096" width="9" style="35"/>
    <col min="4097" max="4097" width="5.25" style="35" customWidth="1"/>
    <col min="4098" max="4098" width="5.375" style="35" customWidth="1"/>
    <col min="4099" max="4099" width="28.75" style="35" customWidth="1"/>
    <col min="4100" max="4100" width="11.75" style="35" customWidth="1"/>
    <col min="4101" max="4352" width="9" style="35"/>
    <col min="4353" max="4353" width="5.25" style="35" customWidth="1"/>
    <col min="4354" max="4354" width="5.375" style="35" customWidth="1"/>
    <col min="4355" max="4355" width="28.75" style="35" customWidth="1"/>
    <col min="4356" max="4356" width="11.75" style="35" customWidth="1"/>
    <col min="4357" max="4608" width="9" style="35"/>
    <col min="4609" max="4609" width="5.25" style="35" customWidth="1"/>
    <col min="4610" max="4610" width="5.375" style="35" customWidth="1"/>
    <col min="4611" max="4611" width="28.75" style="35" customWidth="1"/>
    <col min="4612" max="4612" width="11.75" style="35" customWidth="1"/>
    <col min="4613" max="4864" width="9" style="35"/>
    <col min="4865" max="4865" width="5.25" style="35" customWidth="1"/>
    <col min="4866" max="4866" width="5.375" style="35" customWidth="1"/>
    <col min="4867" max="4867" width="28.75" style="35" customWidth="1"/>
    <col min="4868" max="4868" width="11.75" style="35" customWidth="1"/>
    <col min="4869" max="5120" width="9" style="35"/>
    <col min="5121" max="5121" width="5.25" style="35" customWidth="1"/>
    <col min="5122" max="5122" width="5.375" style="35" customWidth="1"/>
    <col min="5123" max="5123" width="28.75" style="35" customWidth="1"/>
    <col min="5124" max="5124" width="11.75" style="35" customWidth="1"/>
    <col min="5125" max="5376" width="9" style="35"/>
    <col min="5377" max="5377" width="5.25" style="35" customWidth="1"/>
    <col min="5378" max="5378" width="5.375" style="35" customWidth="1"/>
    <col min="5379" max="5379" width="28.75" style="35" customWidth="1"/>
    <col min="5380" max="5380" width="11.75" style="35" customWidth="1"/>
    <col min="5381" max="5632" width="9" style="35"/>
    <col min="5633" max="5633" width="5.25" style="35" customWidth="1"/>
    <col min="5634" max="5634" width="5.375" style="35" customWidth="1"/>
    <col min="5635" max="5635" width="28.75" style="35" customWidth="1"/>
    <col min="5636" max="5636" width="11.75" style="35" customWidth="1"/>
    <col min="5637" max="5888" width="9" style="35"/>
    <col min="5889" max="5889" width="5.25" style="35" customWidth="1"/>
    <col min="5890" max="5890" width="5.375" style="35" customWidth="1"/>
    <col min="5891" max="5891" width="28.75" style="35" customWidth="1"/>
    <col min="5892" max="5892" width="11.75" style="35" customWidth="1"/>
    <col min="5893" max="6144" width="9" style="35"/>
    <col min="6145" max="6145" width="5.25" style="35" customWidth="1"/>
    <col min="6146" max="6146" width="5.375" style="35" customWidth="1"/>
    <col min="6147" max="6147" width="28.75" style="35" customWidth="1"/>
    <col min="6148" max="6148" width="11.75" style="35" customWidth="1"/>
    <col min="6149" max="6400" width="9" style="35"/>
    <col min="6401" max="6401" width="5.25" style="35" customWidth="1"/>
    <col min="6402" max="6402" width="5.375" style="35" customWidth="1"/>
    <col min="6403" max="6403" width="28.75" style="35" customWidth="1"/>
    <col min="6404" max="6404" width="11.75" style="35" customWidth="1"/>
    <col min="6405" max="6656" width="9" style="35"/>
    <col min="6657" max="6657" width="5.25" style="35" customWidth="1"/>
    <col min="6658" max="6658" width="5.375" style="35" customWidth="1"/>
    <col min="6659" max="6659" width="28.75" style="35" customWidth="1"/>
    <col min="6660" max="6660" width="11.75" style="35" customWidth="1"/>
    <col min="6661" max="6912" width="9" style="35"/>
    <col min="6913" max="6913" width="5.25" style="35" customWidth="1"/>
    <col min="6914" max="6914" width="5.375" style="35" customWidth="1"/>
    <col min="6915" max="6915" width="28.75" style="35" customWidth="1"/>
    <col min="6916" max="6916" width="11.75" style="35" customWidth="1"/>
    <col min="6917" max="7168" width="9" style="35"/>
    <col min="7169" max="7169" width="5.25" style="35" customWidth="1"/>
    <col min="7170" max="7170" width="5.375" style="35" customWidth="1"/>
    <col min="7171" max="7171" width="28.75" style="35" customWidth="1"/>
    <col min="7172" max="7172" width="11.75" style="35" customWidth="1"/>
    <col min="7173" max="7424" width="9" style="35"/>
    <col min="7425" max="7425" width="5.25" style="35" customWidth="1"/>
    <col min="7426" max="7426" width="5.375" style="35" customWidth="1"/>
    <col min="7427" max="7427" width="28.75" style="35" customWidth="1"/>
    <col min="7428" max="7428" width="11.75" style="35" customWidth="1"/>
    <col min="7429" max="7680" width="9" style="35"/>
    <col min="7681" max="7681" width="5.25" style="35" customWidth="1"/>
    <col min="7682" max="7682" width="5.375" style="35" customWidth="1"/>
    <col min="7683" max="7683" width="28.75" style="35" customWidth="1"/>
    <col min="7684" max="7684" width="11.75" style="35" customWidth="1"/>
    <col min="7685" max="7936" width="9" style="35"/>
    <col min="7937" max="7937" width="5.25" style="35" customWidth="1"/>
    <col min="7938" max="7938" width="5.375" style="35" customWidth="1"/>
    <col min="7939" max="7939" width="28.75" style="35" customWidth="1"/>
    <col min="7940" max="7940" width="11.75" style="35" customWidth="1"/>
    <col min="7941" max="8192" width="9" style="35"/>
    <col min="8193" max="8193" width="5.25" style="35" customWidth="1"/>
    <col min="8194" max="8194" width="5.375" style="35" customWidth="1"/>
    <col min="8195" max="8195" width="28.75" style="35" customWidth="1"/>
    <col min="8196" max="8196" width="11.75" style="35" customWidth="1"/>
    <col min="8197" max="8448" width="9" style="35"/>
    <col min="8449" max="8449" width="5.25" style="35" customWidth="1"/>
    <col min="8450" max="8450" width="5.375" style="35" customWidth="1"/>
    <col min="8451" max="8451" width="28.75" style="35" customWidth="1"/>
    <col min="8452" max="8452" width="11.75" style="35" customWidth="1"/>
    <col min="8453" max="8704" width="9" style="35"/>
    <col min="8705" max="8705" width="5.25" style="35" customWidth="1"/>
    <col min="8706" max="8706" width="5.375" style="35" customWidth="1"/>
    <col min="8707" max="8707" width="28.75" style="35" customWidth="1"/>
    <col min="8708" max="8708" width="11.75" style="35" customWidth="1"/>
    <col min="8709" max="8960" width="9" style="35"/>
    <col min="8961" max="8961" width="5.25" style="35" customWidth="1"/>
    <col min="8962" max="8962" width="5.375" style="35" customWidth="1"/>
    <col min="8963" max="8963" width="28.75" style="35" customWidth="1"/>
    <col min="8964" max="8964" width="11.75" style="35" customWidth="1"/>
    <col min="8965" max="9216" width="9" style="35"/>
    <col min="9217" max="9217" width="5.25" style="35" customWidth="1"/>
    <col min="9218" max="9218" width="5.375" style="35" customWidth="1"/>
    <col min="9219" max="9219" width="28.75" style="35" customWidth="1"/>
    <col min="9220" max="9220" width="11.75" style="35" customWidth="1"/>
    <col min="9221" max="9472" width="9" style="35"/>
    <col min="9473" max="9473" width="5.25" style="35" customWidth="1"/>
    <col min="9474" max="9474" width="5.375" style="35" customWidth="1"/>
    <col min="9475" max="9475" width="28.75" style="35" customWidth="1"/>
    <col min="9476" max="9476" width="11.75" style="35" customWidth="1"/>
    <col min="9477" max="9728" width="9" style="35"/>
    <col min="9729" max="9729" width="5.25" style="35" customWidth="1"/>
    <col min="9730" max="9730" width="5.375" style="35" customWidth="1"/>
    <col min="9731" max="9731" width="28.75" style="35" customWidth="1"/>
    <col min="9732" max="9732" width="11.75" style="35" customWidth="1"/>
    <col min="9733" max="9984" width="9" style="35"/>
    <col min="9985" max="9985" width="5.25" style="35" customWidth="1"/>
    <col min="9986" max="9986" width="5.375" style="35" customWidth="1"/>
    <col min="9987" max="9987" width="28.75" style="35" customWidth="1"/>
    <col min="9988" max="9988" width="11.75" style="35" customWidth="1"/>
    <col min="9989" max="10240" width="9" style="35"/>
    <col min="10241" max="10241" width="5.25" style="35" customWidth="1"/>
    <col min="10242" max="10242" width="5.375" style="35" customWidth="1"/>
    <col min="10243" max="10243" width="28.75" style="35" customWidth="1"/>
    <col min="10244" max="10244" width="11.75" style="35" customWidth="1"/>
    <col min="10245" max="10496" width="9" style="35"/>
    <col min="10497" max="10497" width="5.25" style="35" customWidth="1"/>
    <col min="10498" max="10498" width="5.375" style="35" customWidth="1"/>
    <col min="10499" max="10499" width="28.75" style="35" customWidth="1"/>
    <col min="10500" max="10500" width="11.75" style="35" customWidth="1"/>
    <col min="10501" max="10752" width="9" style="35"/>
    <col min="10753" max="10753" width="5.25" style="35" customWidth="1"/>
    <col min="10754" max="10754" width="5.375" style="35" customWidth="1"/>
    <col min="10755" max="10755" width="28.75" style="35" customWidth="1"/>
    <col min="10756" max="10756" width="11.75" style="35" customWidth="1"/>
    <col min="10757" max="11008" width="9" style="35"/>
    <col min="11009" max="11009" width="5.25" style="35" customWidth="1"/>
    <col min="11010" max="11010" width="5.375" style="35" customWidth="1"/>
    <col min="11011" max="11011" width="28.75" style="35" customWidth="1"/>
    <col min="11012" max="11012" width="11.75" style="35" customWidth="1"/>
    <col min="11013" max="11264" width="9" style="35"/>
    <col min="11265" max="11265" width="5.25" style="35" customWidth="1"/>
    <col min="11266" max="11266" width="5.375" style="35" customWidth="1"/>
    <col min="11267" max="11267" width="28.75" style="35" customWidth="1"/>
    <col min="11268" max="11268" width="11.75" style="35" customWidth="1"/>
    <col min="11269" max="11520" width="9" style="35"/>
    <col min="11521" max="11521" width="5.25" style="35" customWidth="1"/>
    <col min="11522" max="11522" width="5.375" style="35" customWidth="1"/>
    <col min="11523" max="11523" width="28.75" style="35" customWidth="1"/>
    <col min="11524" max="11524" width="11.75" style="35" customWidth="1"/>
    <col min="11525" max="11776" width="9" style="35"/>
    <col min="11777" max="11777" width="5.25" style="35" customWidth="1"/>
    <col min="11778" max="11778" width="5.375" style="35" customWidth="1"/>
    <col min="11779" max="11779" width="28.75" style="35" customWidth="1"/>
    <col min="11780" max="11780" width="11.75" style="35" customWidth="1"/>
    <col min="11781" max="12032" width="9" style="35"/>
    <col min="12033" max="12033" width="5.25" style="35" customWidth="1"/>
    <col min="12034" max="12034" width="5.375" style="35" customWidth="1"/>
    <col min="12035" max="12035" width="28.75" style="35" customWidth="1"/>
    <col min="12036" max="12036" width="11.75" style="35" customWidth="1"/>
    <col min="12037" max="12288" width="9" style="35"/>
    <col min="12289" max="12289" width="5.25" style="35" customWidth="1"/>
    <col min="12290" max="12290" width="5.375" style="35" customWidth="1"/>
    <col min="12291" max="12291" width="28.75" style="35" customWidth="1"/>
    <col min="12292" max="12292" width="11.75" style="35" customWidth="1"/>
    <col min="12293" max="12544" width="9" style="35"/>
    <col min="12545" max="12545" width="5.25" style="35" customWidth="1"/>
    <col min="12546" max="12546" width="5.375" style="35" customWidth="1"/>
    <col min="12547" max="12547" width="28.75" style="35" customWidth="1"/>
    <col min="12548" max="12548" width="11.75" style="35" customWidth="1"/>
    <col min="12549" max="12800" width="9" style="35"/>
    <col min="12801" max="12801" width="5.25" style="35" customWidth="1"/>
    <col min="12802" max="12802" width="5.375" style="35" customWidth="1"/>
    <col min="12803" max="12803" width="28.75" style="35" customWidth="1"/>
    <col min="12804" max="12804" width="11.75" style="35" customWidth="1"/>
    <col min="12805" max="13056" width="9" style="35"/>
    <col min="13057" max="13057" width="5.25" style="35" customWidth="1"/>
    <col min="13058" max="13058" width="5.375" style="35" customWidth="1"/>
    <col min="13059" max="13059" width="28.75" style="35" customWidth="1"/>
    <col min="13060" max="13060" width="11.75" style="35" customWidth="1"/>
    <col min="13061" max="13312" width="9" style="35"/>
    <col min="13313" max="13313" width="5.25" style="35" customWidth="1"/>
    <col min="13314" max="13314" width="5.375" style="35" customWidth="1"/>
    <col min="13315" max="13315" width="28.75" style="35" customWidth="1"/>
    <col min="13316" max="13316" width="11.75" style="35" customWidth="1"/>
    <col min="13317" max="13568" width="9" style="35"/>
    <col min="13569" max="13569" width="5.25" style="35" customWidth="1"/>
    <col min="13570" max="13570" width="5.375" style="35" customWidth="1"/>
    <col min="13571" max="13571" width="28.75" style="35" customWidth="1"/>
    <col min="13572" max="13572" width="11.75" style="35" customWidth="1"/>
    <col min="13573" max="13824" width="9" style="35"/>
    <col min="13825" max="13825" width="5.25" style="35" customWidth="1"/>
    <col min="13826" max="13826" width="5.375" style="35" customWidth="1"/>
    <col min="13827" max="13827" width="28.75" style="35" customWidth="1"/>
    <col min="13828" max="13828" width="11.75" style="35" customWidth="1"/>
    <col min="13829" max="14080" width="9" style="35"/>
    <col min="14081" max="14081" width="5.25" style="35" customWidth="1"/>
    <col min="14082" max="14082" width="5.375" style="35" customWidth="1"/>
    <col min="14083" max="14083" width="28.75" style="35" customWidth="1"/>
    <col min="14084" max="14084" width="11.75" style="35" customWidth="1"/>
    <col min="14085" max="14336" width="9" style="35"/>
    <col min="14337" max="14337" width="5.25" style="35" customWidth="1"/>
    <col min="14338" max="14338" width="5.375" style="35" customWidth="1"/>
    <col min="14339" max="14339" width="28.75" style="35" customWidth="1"/>
    <col min="14340" max="14340" width="11.75" style="35" customWidth="1"/>
    <col min="14341" max="14592" width="9" style="35"/>
    <col min="14593" max="14593" width="5.25" style="35" customWidth="1"/>
    <col min="14594" max="14594" width="5.375" style="35" customWidth="1"/>
    <col min="14595" max="14595" width="28.75" style="35" customWidth="1"/>
    <col min="14596" max="14596" width="11.75" style="35" customWidth="1"/>
    <col min="14597" max="14848" width="9" style="35"/>
    <col min="14849" max="14849" width="5.25" style="35" customWidth="1"/>
    <col min="14850" max="14850" width="5.375" style="35" customWidth="1"/>
    <col min="14851" max="14851" width="28.75" style="35" customWidth="1"/>
    <col min="14852" max="14852" width="11.75" style="35" customWidth="1"/>
    <col min="14853" max="15104" width="9" style="35"/>
    <col min="15105" max="15105" width="5.25" style="35" customWidth="1"/>
    <col min="15106" max="15106" width="5.375" style="35" customWidth="1"/>
    <col min="15107" max="15107" width="28.75" style="35" customWidth="1"/>
    <col min="15108" max="15108" width="11.75" style="35" customWidth="1"/>
    <col min="15109" max="15360" width="9" style="35"/>
    <col min="15361" max="15361" width="5.25" style="35" customWidth="1"/>
    <col min="15362" max="15362" width="5.375" style="35" customWidth="1"/>
    <col min="15363" max="15363" width="28.75" style="35" customWidth="1"/>
    <col min="15364" max="15364" width="11.75" style="35" customWidth="1"/>
    <col min="15365" max="15616" width="9" style="35"/>
    <col min="15617" max="15617" width="5.25" style="35" customWidth="1"/>
    <col min="15618" max="15618" width="5.375" style="35" customWidth="1"/>
    <col min="15619" max="15619" width="28.75" style="35" customWidth="1"/>
    <col min="15620" max="15620" width="11.75" style="35" customWidth="1"/>
    <col min="15621" max="15872" width="9" style="35"/>
    <col min="15873" max="15873" width="5.25" style="35" customWidth="1"/>
    <col min="15874" max="15874" width="5.375" style="35" customWidth="1"/>
    <col min="15875" max="15875" width="28.75" style="35" customWidth="1"/>
    <col min="15876" max="15876" width="11.75" style="35" customWidth="1"/>
    <col min="15877" max="16128" width="9" style="35"/>
    <col min="16129" max="16129" width="5.25" style="35" customWidth="1"/>
    <col min="16130" max="16130" width="5.375" style="35" customWidth="1"/>
    <col min="16131" max="16131" width="28.75" style="35" customWidth="1"/>
    <col min="16132" max="16132" width="11.75" style="35" customWidth="1"/>
    <col min="16133" max="16384" width="9" style="35"/>
  </cols>
  <sheetData>
    <row r="1" spans="1:7">
      <c r="A1" s="34"/>
      <c r="B1" s="34"/>
      <c r="C1" s="34"/>
      <c r="D1" s="34"/>
      <c r="E1" s="34"/>
      <c r="F1" s="34"/>
    </row>
    <row r="2" spans="1:7" ht="30.6" customHeight="1">
      <c r="B2" s="36"/>
      <c r="C2" s="37" t="s">
        <v>35</v>
      </c>
      <c r="D2" s="37" t="s">
        <v>14</v>
      </c>
      <c r="E2" s="37" t="s">
        <v>34</v>
      </c>
      <c r="F2" s="38" t="s">
        <v>36</v>
      </c>
      <c r="G2" s="38"/>
    </row>
    <row r="3" spans="1:7" ht="16.899999999999999" customHeight="1">
      <c r="B3" s="39">
        <v>0</v>
      </c>
      <c r="C3" s="40" t="s">
        <v>37</v>
      </c>
      <c r="D3" s="41">
        <v>2</v>
      </c>
      <c r="E3" s="41">
        <v>6</v>
      </c>
      <c r="F3" s="42">
        <f t="shared" ref="F3:F14" si="0">SUM(D3:E3)</f>
        <v>8</v>
      </c>
      <c r="G3" s="43"/>
    </row>
    <row r="4" spans="1:7" ht="16.899999999999999" customHeight="1">
      <c r="B4" s="39">
        <v>1</v>
      </c>
      <c r="C4" s="40" t="s">
        <v>38</v>
      </c>
      <c r="D4" s="41">
        <v>3</v>
      </c>
      <c r="E4" s="41">
        <v>6</v>
      </c>
      <c r="F4" s="42">
        <f t="shared" si="0"/>
        <v>9</v>
      </c>
      <c r="G4" s="43"/>
    </row>
    <row r="5" spans="1:7" ht="16.899999999999999" customHeight="1">
      <c r="B5" s="39">
        <v>2</v>
      </c>
      <c r="C5" s="40" t="s">
        <v>39</v>
      </c>
      <c r="D5" s="41">
        <v>4</v>
      </c>
      <c r="E5" s="41">
        <v>6</v>
      </c>
      <c r="F5" s="42">
        <f t="shared" si="0"/>
        <v>10</v>
      </c>
      <c r="G5" s="43"/>
    </row>
    <row r="6" spans="1:7" ht="16.899999999999999" customHeight="1">
      <c r="B6" s="39">
        <v>3</v>
      </c>
      <c r="C6" s="40" t="s">
        <v>40</v>
      </c>
      <c r="D6" s="41">
        <v>5</v>
      </c>
      <c r="E6" s="41">
        <v>6</v>
      </c>
      <c r="F6" s="42">
        <f t="shared" si="0"/>
        <v>11</v>
      </c>
      <c r="G6" s="43"/>
    </row>
    <row r="7" spans="1:7" ht="16.899999999999999" customHeight="1">
      <c r="B7" s="39">
        <v>4</v>
      </c>
      <c r="C7" s="40" t="s">
        <v>41</v>
      </c>
      <c r="D7" s="41">
        <v>6</v>
      </c>
      <c r="E7" s="41">
        <v>6</v>
      </c>
      <c r="F7" s="42">
        <f t="shared" si="0"/>
        <v>12</v>
      </c>
      <c r="G7" s="43"/>
    </row>
    <row r="8" spans="1:7" ht="16.899999999999999" customHeight="1">
      <c r="B8" s="39">
        <v>5</v>
      </c>
      <c r="C8" s="40" t="s">
        <v>42</v>
      </c>
      <c r="D8" s="41">
        <v>7</v>
      </c>
      <c r="E8" s="41">
        <v>6</v>
      </c>
      <c r="F8" s="42">
        <f t="shared" si="0"/>
        <v>13</v>
      </c>
      <c r="G8" s="43"/>
    </row>
    <row r="9" spans="1:7" ht="16.899999999999999" customHeight="1">
      <c r="B9" s="39">
        <v>6</v>
      </c>
      <c r="C9" s="40" t="s">
        <v>43</v>
      </c>
      <c r="D9" s="41">
        <v>8</v>
      </c>
      <c r="E9" s="41">
        <v>6</v>
      </c>
      <c r="F9" s="42">
        <f t="shared" si="0"/>
        <v>14</v>
      </c>
      <c r="G9" s="43"/>
    </row>
    <row r="10" spans="1:7" ht="16.899999999999999" customHeight="1">
      <c r="B10" s="39">
        <v>7</v>
      </c>
      <c r="C10" s="40" t="s">
        <v>44</v>
      </c>
      <c r="D10" s="41">
        <v>9</v>
      </c>
      <c r="E10" s="41">
        <v>6</v>
      </c>
      <c r="F10" s="42">
        <f t="shared" si="0"/>
        <v>15</v>
      </c>
      <c r="G10" s="43"/>
    </row>
    <row r="11" spans="1:7" ht="16.899999999999999" customHeight="1">
      <c r="B11" s="39">
        <v>8</v>
      </c>
      <c r="C11" s="40" t="s">
        <v>45</v>
      </c>
      <c r="D11" s="41">
        <v>10</v>
      </c>
      <c r="E11" s="41">
        <v>6</v>
      </c>
      <c r="F11" s="42">
        <f t="shared" si="0"/>
        <v>16</v>
      </c>
      <c r="G11" s="43"/>
    </row>
    <row r="12" spans="1:7" ht="16.899999999999999" customHeight="1">
      <c r="B12" s="39">
        <v>9</v>
      </c>
      <c r="C12" s="40" t="s">
        <v>46</v>
      </c>
      <c r="D12" s="41">
        <v>11</v>
      </c>
      <c r="E12" s="41">
        <v>6</v>
      </c>
      <c r="F12" s="42">
        <f t="shared" si="0"/>
        <v>17</v>
      </c>
      <c r="G12" s="43"/>
    </row>
    <row r="13" spans="1:7" ht="16.899999999999999" customHeight="1">
      <c r="B13" s="39">
        <v>10</v>
      </c>
      <c r="C13" s="40" t="s">
        <v>47</v>
      </c>
      <c r="D13" s="41">
        <v>12</v>
      </c>
      <c r="E13" s="41">
        <v>6</v>
      </c>
      <c r="F13" s="42">
        <f t="shared" si="0"/>
        <v>18</v>
      </c>
      <c r="G13" s="43"/>
    </row>
    <row r="14" spans="1:7" ht="16.5">
      <c r="B14" s="39">
        <v>11</v>
      </c>
      <c r="C14" s="40" t="s">
        <v>48</v>
      </c>
      <c r="D14" s="41">
        <v>12</v>
      </c>
      <c r="E14" s="41">
        <v>7</v>
      </c>
      <c r="F14" s="42">
        <f t="shared" si="0"/>
        <v>19</v>
      </c>
      <c r="G14" s="43"/>
    </row>
    <row r="15" spans="1:7">
      <c r="C15" s="40"/>
      <c r="D15" s="39"/>
      <c r="E15" s="39"/>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
  <sheetViews>
    <sheetView view="pageBreakPreview" zoomScale="110" zoomScaleNormal="100" zoomScaleSheetLayoutView="110" workbookViewId="0">
      <pane xSplit="4" topLeftCell="AF1" activePane="topRight" state="frozen"/>
      <selection activeCell="Y20" sqref="Y20:AC20"/>
      <selection pane="topRight" activeCell="AL14" sqref="AL14"/>
    </sheetView>
  </sheetViews>
  <sheetFormatPr defaultRowHeight="13.5"/>
  <cols>
    <col min="1" max="1" width="9" style="65"/>
    <col min="2" max="2" width="5.625" style="58" customWidth="1"/>
    <col min="3" max="3" width="4.5" style="58" bestFit="1" customWidth="1"/>
    <col min="4" max="4" width="7.5" style="58" customWidth="1"/>
    <col min="5" max="5" width="2.25" style="75" customWidth="1"/>
    <col min="6" max="6" width="7.25" style="59" customWidth="1"/>
    <col min="7" max="7" width="2.25" style="45" customWidth="1"/>
    <col min="8" max="8" width="5.25" style="59" bestFit="1" customWidth="1"/>
    <col min="9" max="9" width="6.75" style="61" customWidth="1"/>
    <col min="10" max="10" width="2.25" style="61" customWidth="1"/>
    <col min="11" max="11" width="5.5" style="60" customWidth="1"/>
    <col min="12" max="12" width="2.25" style="45" customWidth="1"/>
    <col min="13" max="13" width="8.5" style="59" customWidth="1"/>
    <col min="14" max="14" width="2.25" style="61" customWidth="1"/>
    <col min="15" max="15" width="11.625" style="60" customWidth="1"/>
    <col min="16" max="16" width="2.25" style="45" customWidth="1"/>
    <col min="17" max="17" width="9.25" style="59" customWidth="1"/>
    <col min="18" max="18" width="2.25" style="45" customWidth="1"/>
    <col min="19" max="19" width="9.125" style="59" customWidth="1"/>
    <col min="20" max="20" width="2.25" style="45" customWidth="1"/>
    <col min="21" max="21" width="8" style="59" customWidth="1"/>
    <col min="22" max="22" width="6.625" style="63" customWidth="1"/>
    <col min="23" max="23" width="8.125" style="63" customWidth="1"/>
    <col min="24" max="24" width="2.25" style="59" customWidth="1"/>
    <col min="25" max="25" width="6" style="64" bestFit="1" customWidth="1"/>
    <col min="26" max="27" width="6.125" style="59" customWidth="1"/>
    <col min="28" max="28" width="2.25" style="59" customWidth="1"/>
    <col min="29" max="29" width="6" style="64" bestFit="1" customWidth="1"/>
    <col min="30" max="31" width="6.125" style="59" customWidth="1"/>
    <col min="32" max="32" width="2.25" style="75" customWidth="1"/>
    <col min="33" max="33" width="11.25" style="59" customWidth="1"/>
    <col min="34" max="34" width="2.25" style="75" customWidth="1"/>
    <col min="35" max="35" width="11.25" style="59" customWidth="1"/>
    <col min="36" max="36" width="2.25" style="75" customWidth="1"/>
    <col min="37" max="37" width="11.25" style="59" customWidth="1"/>
    <col min="38" max="43" width="9" style="50"/>
    <col min="44" max="261" width="9" style="65"/>
    <col min="262" max="262" width="1.75" style="65" customWidth="1"/>
    <col min="263" max="263" width="2.5" style="65" customWidth="1"/>
    <col min="264" max="264" width="3.625" style="65" customWidth="1"/>
    <col min="265" max="265" width="2.75" style="65" customWidth="1"/>
    <col min="266" max="266" width="0.875" style="65" customWidth="1"/>
    <col min="267" max="267" width="1.25" style="65" customWidth="1"/>
    <col min="268" max="268" width="5.375" style="65" customWidth="1"/>
    <col min="269" max="269" width="6.5" style="65" customWidth="1"/>
    <col min="270" max="270" width="4.125" style="65" customWidth="1"/>
    <col min="271" max="271" width="7.875" style="65" customWidth="1"/>
    <col min="272" max="272" width="8.75" style="65" customWidth="1"/>
    <col min="273" max="276" width="6.25" style="65" customWidth="1"/>
    <col min="277" max="277" width="4.875" style="65" customWidth="1"/>
    <col min="278" max="278" width="2.5" style="65" customWidth="1"/>
    <col min="279" max="279" width="4.875" style="65" customWidth="1"/>
    <col min="280" max="517" width="9" style="65"/>
    <col min="518" max="518" width="1.75" style="65" customWidth="1"/>
    <col min="519" max="519" width="2.5" style="65" customWidth="1"/>
    <col min="520" max="520" width="3.625" style="65" customWidth="1"/>
    <col min="521" max="521" width="2.75" style="65" customWidth="1"/>
    <col min="522" max="522" width="0.875" style="65" customWidth="1"/>
    <col min="523" max="523" width="1.25" style="65" customWidth="1"/>
    <col min="524" max="524" width="5.375" style="65" customWidth="1"/>
    <col min="525" max="525" width="6.5" style="65" customWidth="1"/>
    <col min="526" max="526" width="4.125" style="65" customWidth="1"/>
    <col min="527" max="527" width="7.875" style="65" customWidth="1"/>
    <col min="528" max="528" width="8.75" style="65" customWidth="1"/>
    <col min="529" max="532" width="6.25" style="65" customWidth="1"/>
    <col min="533" max="533" width="4.875" style="65" customWidth="1"/>
    <col min="534" max="534" width="2.5" style="65" customWidth="1"/>
    <col min="535" max="535" width="4.875" style="65" customWidth="1"/>
    <col min="536" max="773" width="9" style="65"/>
    <col min="774" max="774" width="1.75" style="65" customWidth="1"/>
    <col min="775" max="775" width="2.5" style="65" customWidth="1"/>
    <col min="776" max="776" width="3.625" style="65" customWidth="1"/>
    <col min="777" max="777" width="2.75" style="65" customWidth="1"/>
    <col min="778" max="778" width="0.875" style="65" customWidth="1"/>
    <col min="779" max="779" width="1.25" style="65" customWidth="1"/>
    <col min="780" max="780" width="5.375" style="65" customWidth="1"/>
    <col min="781" max="781" width="6.5" style="65" customWidth="1"/>
    <col min="782" max="782" width="4.125" style="65" customWidth="1"/>
    <col min="783" max="783" width="7.875" style="65" customWidth="1"/>
    <col min="784" max="784" width="8.75" style="65" customWidth="1"/>
    <col min="785" max="788" width="6.25" style="65" customWidth="1"/>
    <col min="789" max="789" width="4.875" style="65" customWidth="1"/>
    <col min="790" max="790" width="2.5" style="65" customWidth="1"/>
    <col min="791" max="791" width="4.875" style="65" customWidth="1"/>
    <col min="792" max="1029" width="9" style="65"/>
    <col min="1030" max="1030" width="1.75" style="65" customWidth="1"/>
    <col min="1031" max="1031" width="2.5" style="65" customWidth="1"/>
    <col min="1032" max="1032" width="3.625" style="65" customWidth="1"/>
    <col min="1033" max="1033" width="2.75" style="65" customWidth="1"/>
    <col min="1034" max="1034" width="0.875" style="65" customWidth="1"/>
    <col min="1035" max="1035" width="1.25" style="65" customWidth="1"/>
    <col min="1036" max="1036" width="5.375" style="65" customWidth="1"/>
    <col min="1037" max="1037" width="6.5" style="65" customWidth="1"/>
    <col min="1038" max="1038" width="4.125" style="65" customWidth="1"/>
    <col min="1039" max="1039" width="7.875" style="65" customWidth="1"/>
    <col min="1040" max="1040" width="8.75" style="65" customWidth="1"/>
    <col min="1041" max="1044" width="6.25" style="65" customWidth="1"/>
    <col min="1045" max="1045" width="4.875" style="65" customWidth="1"/>
    <col min="1046" max="1046" width="2.5" style="65" customWidth="1"/>
    <col min="1047" max="1047" width="4.875" style="65" customWidth="1"/>
    <col min="1048" max="1285" width="9" style="65"/>
    <col min="1286" max="1286" width="1.75" style="65" customWidth="1"/>
    <col min="1287" max="1287" width="2.5" style="65" customWidth="1"/>
    <col min="1288" max="1288" width="3.625" style="65" customWidth="1"/>
    <col min="1289" max="1289" width="2.75" style="65" customWidth="1"/>
    <col min="1290" max="1290" width="0.875" style="65" customWidth="1"/>
    <col min="1291" max="1291" width="1.25" style="65" customWidth="1"/>
    <col min="1292" max="1292" width="5.375" style="65" customWidth="1"/>
    <col min="1293" max="1293" width="6.5" style="65" customWidth="1"/>
    <col min="1294" max="1294" width="4.125" style="65" customWidth="1"/>
    <col min="1295" max="1295" width="7.875" style="65" customWidth="1"/>
    <col min="1296" max="1296" width="8.75" style="65" customWidth="1"/>
    <col min="1297" max="1300" width="6.25" style="65" customWidth="1"/>
    <col min="1301" max="1301" width="4.875" style="65" customWidth="1"/>
    <col min="1302" max="1302" width="2.5" style="65" customWidth="1"/>
    <col min="1303" max="1303" width="4.875" style="65" customWidth="1"/>
    <col min="1304" max="1541" width="9" style="65"/>
    <col min="1542" max="1542" width="1.75" style="65" customWidth="1"/>
    <col min="1543" max="1543" width="2.5" style="65" customWidth="1"/>
    <col min="1544" max="1544" width="3.625" style="65" customWidth="1"/>
    <col min="1545" max="1545" width="2.75" style="65" customWidth="1"/>
    <col min="1546" max="1546" width="0.875" style="65" customWidth="1"/>
    <col min="1547" max="1547" width="1.25" style="65" customWidth="1"/>
    <col min="1548" max="1548" width="5.375" style="65" customWidth="1"/>
    <col min="1549" max="1549" width="6.5" style="65" customWidth="1"/>
    <col min="1550" max="1550" width="4.125" style="65" customWidth="1"/>
    <col min="1551" max="1551" width="7.875" style="65" customWidth="1"/>
    <col min="1552" max="1552" width="8.75" style="65" customWidth="1"/>
    <col min="1553" max="1556" width="6.25" style="65" customWidth="1"/>
    <col min="1557" max="1557" width="4.875" style="65" customWidth="1"/>
    <col min="1558" max="1558" width="2.5" style="65" customWidth="1"/>
    <col min="1559" max="1559" width="4.875" style="65" customWidth="1"/>
    <col min="1560" max="1797" width="9" style="65"/>
    <col min="1798" max="1798" width="1.75" style="65" customWidth="1"/>
    <col min="1799" max="1799" width="2.5" style="65" customWidth="1"/>
    <col min="1800" max="1800" width="3.625" style="65" customWidth="1"/>
    <col min="1801" max="1801" width="2.75" style="65" customWidth="1"/>
    <col min="1802" max="1802" width="0.875" style="65" customWidth="1"/>
    <col min="1803" max="1803" width="1.25" style="65" customWidth="1"/>
    <col min="1804" max="1804" width="5.375" style="65" customWidth="1"/>
    <col min="1805" max="1805" width="6.5" style="65" customWidth="1"/>
    <col min="1806" max="1806" width="4.125" style="65" customWidth="1"/>
    <col min="1807" max="1807" width="7.875" style="65" customWidth="1"/>
    <col min="1808" max="1808" width="8.75" style="65" customWidth="1"/>
    <col min="1809" max="1812" width="6.25" style="65" customWidth="1"/>
    <col min="1813" max="1813" width="4.875" style="65" customWidth="1"/>
    <col min="1814" max="1814" width="2.5" style="65" customWidth="1"/>
    <col min="1815" max="1815" width="4.875" style="65" customWidth="1"/>
    <col min="1816" max="2053" width="9" style="65"/>
    <col min="2054" max="2054" width="1.75" style="65" customWidth="1"/>
    <col min="2055" max="2055" width="2.5" style="65" customWidth="1"/>
    <col min="2056" max="2056" width="3.625" style="65" customWidth="1"/>
    <col min="2057" max="2057" width="2.75" style="65" customWidth="1"/>
    <col min="2058" max="2058" width="0.875" style="65" customWidth="1"/>
    <col min="2059" max="2059" width="1.25" style="65" customWidth="1"/>
    <col min="2060" max="2060" width="5.375" style="65" customWidth="1"/>
    <col min="2061" max="2061" width="6.5" style="65" customWidth="1"/>
    <col min="2062" max="2062" width="4.125" style="65" customWidth="1"/>
    <col min="2063" max="2063" width="7.875" style="65" customWidth="1"/>
    <col min="2064" max="2064" width="8.75" style="65" customWidth="1"/>
    <col min="2065" max="2068" width="6.25" style="65" customWidth="1"/>
    <col min="2069" max="2069" width="4.875" style="65" customWidth="1"/>
    <col min="2070" max="2070" width="2.5" style="65" customWidth="1"/>
    <col min="2071" max="2071" width="4.875" style="65" customWidth="1"/>
    <col min="2072" max="2309" width="9" style="65"/>
    <col min="2310" max="2310" width="1.75" style="65" customWidth="1"/>
    <col min="2311" max="2311" width="2.5" style="65" customWidth="1"/>
    <col min="2312" max="2312" width="3.625" style="65" customWidth="1"/>
    <col min="2313" max="2313" width="2.75" style="65" customWidth="1"/>
    <col min="2314" max="2314" width="0.875" style="65" customWidth="1"/>
    <col min="2315" max="2315" width="1.25" style="65" customWidth="1"/>
    <col min="2316" max="2316" width="5.375" style="65" customWidth="1"/>
    <col min="2317" max="2317" width="6.5" style="65" customWidth="1"/>
    <col min="2318" max="2318" width="4.125" style="65" customWidth="1"/>
    <col min="2319" max="2319" width="7.875" style="65" customWidth="1"/>
    <col min="2320" max="2320" width="8.75" style="65" customWidth="1"/>
    <col min="2321" max="2324" width="6.25" style="65" customWidth="1"/>
    <col min="2325" max="2325" width="4.875" style="65" customWidth="1"/>
    <col min="2326" max="2326" width="2.5" style="65" customWidth="1"/>
    <col min="2327" max="2327" width="4.875" style="65" customWidth="1"/>
    <col min="2328" max="2565" width="9" style="65"/>
    <col min="2566" max="2566" width="1.75" style="65" customWidth="1"/>
    <col min="2567" max="2567" width="2.5" style="65" customWidth="1"/>
    <col min="2568" max="2568" width="3.625" style="65" customWidth="1"/>
    <col min="2569" max="2569" width="2.75" style="65" customWidth="1"/>
    <col min="2570" max="2570" width="0.875" style="65" customWidth="1"/>
    <col min="2571" max="2571" width="1.25" style="65" customWidth="1"/>
    <col min="2572" max="2572" width="5.375" style="65" customWidth="1"/>
    <col min="2573" max="2573" width="6.5" style="65" customWidth="1"/>
    <col min="2574" max="2574" width="4.125" style="65" customWidth="1"/>
    <col min="2575" max="2575" width="7.875" style="65" customWidth="1"/>
    <col min="2576" max="2576" width="8.75" style="65" customWidth="1"/>
    <col min="2577" max="2580" width="6.25" style="65" customWidth="1"/>
    <col min="2581" max="2581" width="4.875" style="65" customWidth="1"/>
    <col min="2582" max="2582" width="2.5" style="65" customWidth="1"/>
    <col min="2583" max="2583" width="4.875" style="65" customWidth="1"/>
    <col min="2584" max="2821" width="9" style="65"/>
    <col min="2822" max="2822" width="1.75" style="65" customWidth="1"/>
    <col min="2823" max="2823" width="2.5" style="65" customWidth="1"/>
    <col min="2824" max="2824" width="3.625" style="65" customWidth="1"/>
    <col min="2825" max="2825" width="2.75" style="65" customWidth="1"/>
    <col min="2826" max="2826" width="0.875" style="65" customWidth="1"/>
    <col min="2827" max="2827" width="1.25" style="65" customWidth="1"/>
    <col min="2828" max="2828" width="5.375" style="65" customWidth="1"/>
    <col min="2829" max="2829" width="6.5" style="65" customWidth="1"/>
    <col min="2830" max="2830" width="4.125" style="65" customWidth="1"/>
    <col min="2831" max="2831" width="7.875" style="65" customWidth="1"/>
    <col min="2832" max="2832" width="8.75" style="65" customWidth="1"/>
    <col min="2833" max="2836" width="6.25" style="65" customWidth="1"/>
    <col min="2837" max="2837" width="4.875" style="65" customWidth="1"/>
    <col min="2838" max="2838" width="2.5" style="65" customWidth="1"/>
    <col min="2839" max="2839" width="4.875" style="65" customWidth="1"/>
    <col min="2840" max="3077" width="9" style="65"/>
    <col min="3078" max="3078" width="1.75" style="65" customWidth="1"/>
    <col min="3079" max="3079" width="2.5" style="65" customWidth="1"/>
    <col min="3080" max="3080" width="3.625" style="65" customWidth="1"/>
    <col min="3081" max="3081" width="2.75" style="65" customWidth="1"/>
    <col min="3082" max="3082" width="0.875" style="65" customWidth="1"/>
    <col min="3083" max="3083" width="1.25" style="65" customWidth="1"/>
    <col min="3084" max="3084" width="5.375" style="65" customWidth="1"/>
    <col min="3085" max="3085" width="6.5" style="65" customWidth="1"/>
    <col min="3086" max="3086" width="4.125" style="65" customWidth="1"/>
    <col min="3087" max="3087" width="7.875" style="65" customWidth="1"/>
    <col min="3088" max="3088" width="8.75" style="65" customWidth="1"/>
    <col min="3089" max="3092" width="6.25" style="65" customWidth="1"/>
    <col min="3093" max="3093" width="4.875" style="65" customWidth="1"/>
    <col min="3094" max="3094" width="2.5" style="65" customWidth="1"/>
    <col min="3095" max="3095" width="4.875" style="65" customWidth="1"/>
    <col min="3096" max="3333" width="9" style="65"/>
    <col min="3334" max="3334" width="1.75" style="65" customWidth="1"/>
    <col min="3335" max="3335" width="2.5" style="65" customWidth="1"/>
    <col min="3336" max="3336" width="3.625" style="65" customWidth="1"/>
    <col min="3337" max="3337" width="2.75" style="65" customWidth="1"/>
    <col min="3338" max="3338" width="0.875" style="65" customWidth="1"/>
    <col min="3339" max="3339" width="1.25" style="65" customWidth="1"/>
    <col min="3340" max="3340" width="5.375" style="65" customWidth="1"/>
    <col min="3341" max="3341" width="6.5" style="65" customWidth="1"/>
    <col min="3342" max="3342" width="4.125" style="65" customWidth="1"/>
    <col min="3343" max="3343" width="7.875" style="65" customWidth="1"/>
    <col min="3344" max="3344" width="8.75" style="65" customWidth="1"/>
    <col min="3345" max="3348" width="6.25" style="65" customWidth="1"/>
    <col min="3349" max="3349" width="4.875" style="65" customWidth="1"/>
    <col min="3350" max="3350" width="2.5" style="65" customWidth="1"/>
    <col min="3351" max="3351" width="4.875" style="65" customWidth="1"/>
    <col min="3352" max="3589" width="9" style="65"/>
    <col min="3590" max="3590" width="1.75" style="65" customWidth="1"/>
    <col min="3591" max="3591" width="2.5" style="65" customWidth="1"/>
    <col min="3592" max="3592" width="3.625" style="65" customWidth="1"/>
    <col min="3593" max="3593" width="2.75" style="65" customWidth="1"/>
    <col min="3594" max="3594" width="0.875" style="65" customWidth="1"/>
    <col min="3595" max="3595" width="1.25" style="65" customWidth="1"/>
    <col min="3596" max="3596" width="5.375" style="65" customWidth="1"/>
    <col min="3597" max="3597" width="6.5" style="65" customWidth="1"/>
    <col min="3598" max="3598" width="4.125" style="65" customWidth="1"/>
    <col min="3599" max="3599" width="7.875" style="65" customWidth="1"/>
    <col min="3600" max="3600" width="8.75" style="65" customWidth="1"/>
    <col min="3601" max="3604" width="6.25" style="65" customWidth="1"/>
    <col min="3605" max="3605" width="4.875" style="65" customWidth="1"/>
    <col min="3606" max="3606" width="2.5" style="65" customWidth="1"/>
    <col min="3607" max="3607" width="4.875" style="65" customWidth="1"/>
    <col min="3608" max="3845" width="9" style="65"/>
    <col min="3846" max="3846" width="1.75" style="65" customWidth="1"/>
    <col min="3847" max="3847" width="2.5" style="65" customWidth="1"/>
    <col min="3848" max="3848" width="3.625" style="65" customWidth="1"/>
    <col min="3849" max="3849" width="2.75" style="65" customWidth="1"/>
    <col min="3850" max="3850" width="0.875" style="65" customWidth="1"/>
    <col min="3851" max="3851" width="1.25" style="65" customWidth="1"/>
    <col min="3852" max="3852" width="5.375" style="65" customWidth="1"/>
    <col min="3853" max="3853" width="6.5" style="65" customWidth="1"/>
    <col min="3854" max="3854" width="4.125" style="65" customWidth="1"/>
    <col min="3855" max="3855" width="7.875" style="65" customWidth="1"/>
    <col min="3856" max="3856" width="8.75" style="65" customWidth="1"/>
    <col min="3857" max="3860" width="6.25" style="65" customWidth="1"/>
    <col min="3861" max="3861" width="4.875" style="65" customWidth="1"/>
    <col min="3862" max="3862" width="2.5" style="65" customWidth="1"/>
    <col min="3863" max="3863" width="4.875" style="65" customWidth="1"/>
    <col min="3864" max="4101" width="9" style="65"/>
    <col min="4102" max="4102" width="1.75" style="65" customWidth="1"/>
    <col min="4103" max="4103" width="2.5" style="65" customWidth="1"/>
    <col min="4104" max="4104" width="3.625" style="65" customWidth="1"/>
    <col min="4105" max="4105" width="2.75" style="65" customWidth="1"/>
    <col min="4106" max="4106" width="0.875" style="65" customWidth="1"/>
    <col min="4107" max="4107" width="1.25" style="65" customWidth="1"/>
    <col min="4108" max="4108" width="5.375" style="65" customWidth="1"/>
    <col min="4109" max="4109" width="6.5" style="65" customWidth="1"/>
    <col min="4110" max="4110" width="4.125" style="65" customWidth="1"/>
    <col min="4111" max="4111" width="7.875" style="65" customWidth="1"/>
    <col min="4112" max="4112" width="8.75" style="65" customWidth="1"/>
    <col min="4113" max="4116" width="6.25" style="65" customWidth="1"/>
    <col min="4117" max="4117" width="4.875" style="65" customWidth="1"/>
    <col min="4118" max="4118" width="2.5" style="65" customWidth="1"/>
    <col min="4119" max="4119" width="4.875" style="65" customWidth="1"/>
    <col min="4120" max="4357" width="9" style="65"/>
    <col min="4358" max="4358" width="1.75" style="65" customWidth="1"/>
    <col min="4359" max="4359" width="2.5" style="65" customWidth="1"/>
    <col min="4360" max="4360" width="3.625" style="65" customWidth="1"/>
    <col min="4361" max="4361" width="2.75" style="65" customWidth="1"/>
    <col min="4362" max="4362" width="0.875" style="65" customWidth="1"/>
    <col min="4363" max="4363" width="1.25" style="65" customWidth="1"/>
    <col min="4364" max="4364" width="5.375" style="65" customWidth="1"/>
    <col min="4365" max="4365" width="6.5" style="65" customWidth="1"/>
    <col min="4366" max="4366" width="4.125" style="65" customWidth="1"/>
    <col min="4367" max="4367" width="7.875" style="65" customWidth="1"/>
    <col min="4368" max="4368" width="8.75" style="65" customWidth="1"/>
    <col min="4369" max="4372" width="6.25" style="65" customWidth="1"/>
    <col min="4373" max="4373" width="4.875" style="65" customWidth="1"/>
    <col min="4374" max="4374" width="2.5" style="65" customWidth="1"/>
    <col min="4375" max="4375" width="4.875" style="65" customWidth="1"/>
    <col min="4376" max="4613" width="9" style="65"/>
    <col min="4614" max="4614" width="1.75" style="65" customWidth="1"/>
    <col min="4615" max="4615" width="2.5" style="65" customWidth="1"/>
    <col min="4616" max="4616" width="3.625" style="65" customWidth="1"/>
    <col min="4617" max="4617" width="2.75" style="65" customWidth="1"/>
    <col min="4618" max="4618" width="0.875" style="65" customWidth="1"/>
    <col min="4619" max="4619" width="1.25" style="65" customWidth="1"/>
    <col min="4620" max="4620" width="5.375" style="65" customWidth="1"/>
    <col min="4621" max="4621" width="6.5" style="65" customWidth="1"/>
    <col min="4622" max="4622" width="4.125" style="65" customWidth="1"/>
    <col min="4623" max="4623" width="7.875" style="65" customWidth="1"/>
    <col min="4624" max="4624" width="8.75" style="65" customWidth="1"/>
    <col min="4625" max="4628" width="6.25" style="65" customWidth="1"/>
    <col min="4629" max="4629" width="4.875" style="65" customWidth="1"/>
    <col min="4630" max="4630" width="2.5" style="65" customWidth="1"/>
    <col min="4631" max="4631" width="4.875" style="65" customWidth="1"/>
    <col min="4632" max="4869" width="9" style="65"/>
    <col min="4870" max="4870" width="1.75" style="65" customWidth="1"/>
    <col min="4871" max="4871" width="2.5" style="65" customWidth="1"/>
    <col min="4872" max="4872" width="3.625" style="65" customWidth="1"/>
    <col min="4873" max="4873" width="2.75" style="65" customWidth="1"/>
    <col min="4874" max="4874" width="0.875" style="65" customWidth="1"/>
    <col min="4875" max="4875" width="1.25" style="65" customWidth="1"/>
    <col min="4876" max="4876" width="5.375" style="65" customWidth="1"/>
    <col min="4877" max="4877" width="6.5" style="65" customWidth="1"/>
    <col min="4878" max="4878" width="4.125" style="65" customWidth="1"/>
    <col min="4879" max="4879" width="7.875" style="65" customWidth="1"/>
    <col min="4880" max="4880" width="8.75" style="65" customWidth="1"/>
    <col min="4881" max="4884" width="6.25" style="65" customWidth="1"/>
    <col min="4885" max="4885" width="4.875" style="65" customWidth="1"/>
    <col min="4886" max="4886" width="2.5" style="65" customWidth="1"/>
    <col min="4887" max="4887" width="4.875" style="65" customWidth="1"/>
    <col min="4888" max="5125" width="9" style="65"/>
    <col min="5126" max="5126" width="1.75" style="65" customWidth="1"/>
    <col min="5127" max="5127" width="2.5" style="65" customWidth="1"/>
    <col min="5128" max="5128" width="3.625" style="65" customWidth="1"/>
    <col min="5129" max="5129" width="2.75" style="65" customWidth="1"/>
    <col min="5130" max="5130" width="0.875" style="65" customWidth="1"/>
    <col min="5131" max="5131" width="1.25" style="65" customWidth="1"/>
    <col min="5132" max="5132" width="5.375" style="65" customWidth="1"/>
    <col min="5133" max="5133" width="6.5" style="65" customWidth="1"/>
    <col min="5134" max="5134" width="4.125" style="65" customWidth="1"/>
    <col min="5135" max="5135" width="7.875" style="65" customWidth="1"/>
    <col min="5136" max="5136" width="8.75" style="65" customWidth="1"/>
    <col min="5137" max="5140" width="6.25" style="65" customWidth="1"/>
    <col min="5141" max="5141" width="4.875" style="65" customWidth="1"/>
    <col min="5142" max="5142" width="2.5" style="65" customWidth="1"/>
    <col min="5143" max="5143" width="4.875" style="65" customWidth="1"/>
    <col min="5144" max="5381" width="9" style="65"/>
    <col min="5382" max="5382" width="1.75" style="65" customWidth="1"/>
    <col min="5383" max="5383" width="2.5" style="65" customWidth="1"/>
    <col min="5384" max="5384" width="3.625" style="65" customWidth="1"/>
    <col min="5385" max="5385" width="2.75" style="65" customWidth="1"/>
    <col min="5386" max="5386" width="0.875" style="65" customWidth="1"/>
    <col min="5387" max="5387" width="1.25" style="65" customWidth="1"/>
    <col min="5388" max="5388" width="5.375" style="65" customWidth="1"/>
    <col min="5389" max="5389" width="6.5" style="65" customWidth="1"/>
    <col min="5390" max="5390" width="4.125" style="65" customWidth="1"/>
    <col min="5391" max="5391" width="7.875" style="65" customWidth="1"/>
    <col min="5392" max="5392" width="8.75" style="65" customWidth="1"/>
    <col min="5393" max="5396" width="6.25" style="65" customWidth="1"/>
    <col min="5397" max="5397" width="4.875" style="65" customWidth="1"/>
    <col min="5398" max="5398" width="2.5" style="65" customWidth="1"/>
    <col min="5399" max="5399" width="4.875" style="65" customWidth="1"/>
    <col min="5400" max="5637" width="9" style="65"/>
    <col min="5638" max="5638" width="1.75" style="65" customWidth="1"/>
    <col min="5639" max="5639" width="2.5" style="65" customWidth="1"/>
    <col min="5640" max="5640" width="3.625" style="65" customWidth="1"/>
    <col min="5641" max="5641" width="2.75" style="65" customWidth="1"/>
    <col min="5642" max="5642" width="0.875" style="65" customWidth="1"/>
    <col min="5643" max="5643" width="1.25" style="65" customWidth="1"/>
    <col min="5644" max="5644" width="5.375" style="65" customWidth="1"/>
    <col min="5645" max="5645" width="6.5" style="65" customWidth="1"/>
    <col min="5646" max="5646" width="4.125" style="65" customWidth="1"/>
    <col min="5647" max="5647" width="7.875" style="65" customWidth="1"/>
    <col min="5648" max="5648" width="8.75" style="65" customWidth="1"/>
    <col min="5649" max="5652" width="6.25" style="65" customWidth="1"/>
    <col min="5653" max="5653" width="4.875" style="65" customWidth="1"/>
    <col min="5654" max="5654" width="2.5" style="65" customWidth="1"/>
    <col min="5655" max="5655" width="4.875" style="65" customWidth="1"/>
    <col min="5656" max="5893" width="9" style="65"/>
    <col min="5894" max="5894" width="1.75" style="65" customWidth="1"/>
    <col min="5895" max="5895" width="2.5" style="65" customWidth="1"/>
    <col min="5896" max="5896" width="3.625" style="65" customWidth="1"/>
    <col min="5897" max="5897" width="2.75" style="65" customWidth="1"/>
    <col min="5898" max="5898" width="0.875" style="65" customWidth="1"/>
    <col min="5899" max="5899" width="1.25" style="65" customWidth="1"/>
    <col min="5900" max="5900" width="5.375" style="65" customWidth="1"/>
    <col min="5901" max="5901" width="6.5" style="65" customWidth="1"/>
    <col min="5902" max="5902" width="4.125" style="65" customWidth="1"/>
    <col min="5903" max="5903" width="7.875" style="65" customWidth="1"/>
    <col min="5904" max="5904" width="8.75" style="65" customWidth="1"/>
    <col min="5905" max="5908" width="6.25" style="65" customWidth="1"/>
    <col min="5909" max="5909" width="4.875" style="65" customWidth="1"/>
    <col min="5910" max="5910" width="2.5" style="65" customWidth="1"/>
    <col min="5911" max="5911" width="4.875" style="65" customWidth="1"/>
    <col min="5912" max="6149" width="9" style="65"/>
    <col min="6150" max="6150" width="1.75" style="65" customWidth="1"/>
    <col min="6151" max="6151" width="2.5" style="65" customWidth="1"/>
    <col min="6152" max="6152" width="3.625" style="65" customWidth="1"/>
    <col min="6153" max="6153" width="2.75" style="65" customWidth="1"/>
    <col min="6154" max="6154" width="0.875" style="65" customWidth="1"/>
    <col min="6155" max="6155" width="1.25" style="65" customWidth="1"/>
    <col min="6156" max="6156" width="5.375" style="65" customWidth="1"/>
    <col min="6157" max="6157" width="6.5" style="65" customWidth="1"/>
    <col min="6158" max="6158" width="4.125" style="65" customWidth="1"/>
    <col min="6159" max="6159" width="7.875" style="65" customWidth="1"/>
    <col min="6160" max="6160" width="8.75" style="65" customWidth="1"/>
    <col min="6161" max="6164" width="6.25" style="65" customWidth="1"/>
    <col min="6165" max="6165" width="4.875" style="65" customWidth="1"/>
    <col min="6166" max="6166" width="2.5" style="65" customWidth="1"/>
    <col min="6167" max="6167" width="4.875" style="65" customWidth="1"/>
    <col min="6168" max="6405" width="9" style="65"/>
    <col min="6406" max="6406" width="1.75" style="65" customWidth="1"/>
    <col min="6407" max="6407" width="2.5" style="65" customWidth="1"/>
    <col min="6408" max="6408" width="3.625" style="65" customWidth="1"/>
    <col min="6409" max="6409" width="2.75" style="65" customWidth="1"/>
    <col min="6410" max="6410" width="0.875" style="65" customWidth="1"/>
    <col min="6411" max="6411" width="1.25" style="65" customWidth="1"/>
    <col min="6412" max="6412" width="5.375" style="65" customWidth="1"/>
    <col min="6413" max="6413" width="6.5" style="65" customWidth="1"/>
    <col min="6414" max="6414" width="4.125" style="65" customWidth="1"/>
    <col min="6415" max="6415" width="7.875" style="65" customWidth="1"/>
    <col min="6416" max="6416" width="8.75" style="65" customWidth="1"/>
    <col min="6417" max="6420" width="6.25" style="65" customWidth="1"/>
    <col min="6421" max="6421" width="4.875" style="65" customWidth="1"/>
    <col min="6422" max="6422" width="2.5" style="65" customWidth="1"/>
    <col min="6423" max="6423" width="4.875" style="65" customWidth="1"/>
    <col min="6424" max="6661" width="9" style="65"/>
    <col min="6662" max="6662" width="1.75" style="65" customWidth="1"/>
    <col min="6663" max="6663" width="2.5" style="65" customWidth="1"/>
    <col min="6664" max="6664" width="3.625" style="65" customWidth="1"/>
    <col min="6665" max="6665" width="2.75" style="65" customWidth="1"/>
    <col min="6666" max="6666" width="0.875" style="65" customWidth="1"/>
    <col min="6667" max="6667" width="1.25" style="65" customWidth="1"/>
    <col min="6668" max="6668" width="5.375" style="65" customWidth="1"/>
    <col min="6669" max="6669" width="6.5" style="65" customWidth="1"/>
    <col min="6670" max="6670" width="4.125" style="65" customWidth="1"/>
    <col min="6671" max="6671" width="7.875" style="65" customWidth="1"/>
    <col min="6672" max="6672" width="8.75" style="65" customWidth="1"/>
    <col min="6673" max="6676" width="6.25" style="65" customWidth="1"/>
    <col min="6677" max="6677" width="4.875" style="65" customWidth="1"/>
    <col min="6678" max="6678" width="2.5" style="65" customWidth="1"/>
    <col min="6679" max="6679" width="4.875" style="65" customWidth="1"/>
    <col min="6680" max="6917" width="9" style="65"/>
    <col min="6918" max="6918" width="1.75" style="65" customWidth="1"/>
    <col min="6919" max="6919" width="2.5" style="65" customWidth="1"/>
    <col min="6920" max="6920" width="3.625" style="65" customWidth="1"/>
    <col min="6921" max="6921" width="2.75" style="65" customWidth="1"/>
    <col min="6922" max="6922" width="0.875" style="65" customWidth="1"/>
    <col min="6923" max="6923" width="1.25" style="65" customWidth="1"/>
    <col min="6924" max="6924" width="5.375" style="65" customWidth="1"/>
    <col min="6925" max="6925" width="6.5" style="65" customWidth="1"/>
    <col min="6926" max="6926" width="4.125" style="65" customWidth="1"/>
    <col min="6927" max="6927" width="7.875" style="65" customWidth="1"/>
    <col min="6928" max="6928" width="8.75" style="65" customWidth="1"/>
    <col min="6929" max="6932" width="6.25" style="65" customWidth="1"/>
    <col min="6933" max="6933" width="4.875" style="65" customWidth="1"/>
    <col min="6934" max="6934" width="2.5" style="65" customWidth="1"/>
    <col min="6935" max="6935" width="4.875" style="65" customWidth="1"/>
    <col min="6936" max="7173" width="9" style="65"/>
    <col min="7174" max="7174" width="1.75" style="65" customWidth="1"/>
    <col min="7175" max="7175" width="2.5" style="65" customWidth="1"/>
    <col min="7176" max="7176" width="3.625" style="65" customWidth="1"/>
    <col min="7177" max="7177" width="2.75" style="65" customWidth="1"/>
    <col min="7178" max="7178" width="0.875" style="65" customWidth="1"/>
    <col min="7179" max="7179" width="1.25" style="65" customWidth="1"/>
    <col min="7180" max="7180" width="5.375" style="65" customWidth="1"/>
    <col min="7181" max="7181" width="6.5" style="65" customWidth="1"/>
    <col min="7182" max="7182" width="4.125" style="65" customWidth="1"/>
    <col min="7183" max="7183" width="7.875" style="65" customWidth="1"/>
    <col min="7184" max="7184" width="8.75" style="65" customWidth="1"/>
    <col min="7185" max="7188" width="6.25" style="65" customWidth="1"/>
    <col min="7189" max="7189" width="4.875" style="65" customWidth="1"/>
    <col min="7190" max="7190" width="2.5" style="65" customWidth="1"/>
    <col min="7191" max="7191" width="4.875" style="65" customWidth="1"/>
    <col min="7192" max="7429" width="9" style="65"/>
    <col min="7430" max="7430" width="1.75" style="65" customWidth="1"/>
    <col min="7431" max="7431" width="2.5" style="65" customWidth="1"/>
    <col min="7432" max="7432" width="3.625" style="65" customWidth="1"/>
    <col min="7433" max="7433" width="2.75" style="65" customWidth="1"/>
    <col min="7434" max="7434" width="0.875" style="65" customWidth="1"/>
    <col min="7435" max="7435" width="1.25" style="65" customWidth="1"/>
    <col min="7436" max="7436" width="5.375" style="65" customWidth="1"/>
    <col min="7437" max="7437" width="6.5" style="65" customWidth="1"/>
    <col min="7438" max="7438" width="4.125" style="65" customWidth="1"/>
    <col min="7439" max="7439" width="7.875" style="65" customWidth="1"/>
    <col min="7440" max="7440" width="8.75" style="65" customWidth="1"/>
    <col min="7441" max="7444" width="6.25" style="65" customWidth="1"/>
    <col min="7445" max="7445" width="4.875" style="65" customWidth="1"/>
    <col min="7446" max="7446" width="2.5" style="65" customWidth="1"/>
    <col min="7447" max="7447" width="4.875" style="65" customWidth="1"/>
    <col min="7448" max="7685" width="9" style="65"/>
    <col min="7686" max="7686" width="1.75" style="65" customWidth="1"/>
    <col min="7687" max="7687" width="2.5" style="65" customWidth="1"/>
    <col min="7688" max="7688" width="3.625" style="65" customWidth="1"/>
    <col min="7689" max="7689" width="2.75" style="65" customWidth="1"/>
    <col min="7690" max="7690" width="0.875" style="65" customWidth="1"/>
    <col min="7691" max="7691" width="1.25" style="65" customWidth="1"/>
    <col min="7692" max="7692" width="5.375" style="65" customWidth="1"/>
    <col min="7693" max="7693" width="6.5" style="65" customWidth="1"/>
    <col min="7694" max="7694" width="4.125" style="65" customWidth="1"/>
    <col min="7695" max="7695" width="7.875" style="65" customWidth="1"/>
    <col min="7696" max="7696" width="8.75" style="65" customWidth="1"/>
    <col min="7697" max="7700" width="6.25" style="65" customWidth="1"/>
    <col min="7701" max="7701" width="4.875" style="65" customWidth="1"/>
    <col min="7702" max="7702" width="2.5" style="65" customWidth="1"/>
    <col min="7703" max="7703" width="4.875" style="65" customWidth="1"/>
    <col min="7704" max="7941" width="9" style="65"/>
    <col min="7942" max="7942" width="1.75" style="65" customWidth="1"/>
    <col min="7943" max="7943" width="2.5" style="65" customWidth="1"/>
    <col min="7944" max="7944" width="3.625" style="65" customWidth="1"/>
    <col min="7945" max="7945" width="2.75" style="65" customWidth="1"/>
    <col min="7946" max="7946" width="0.875" style="65" customWidth="1"/>
    <col min="7947" max="7947" width="1.25" style="65" customWidth="1"/>
    <col min="7948" max="7948" width="5.375" style="65" customWidth="1"/>
    <col min="7949" max="7949" width="6.5" style="65" customWidth="1"/>
    <col min="7950" max="7950" width="4.125" style="65" customWidth="1"/>
    <col min="7951" max="7951" width="7.875" style="65" customWidth="1"/>
    <col min="7952" max="7952" width="8.75" style="65" customWidth="1"/>
    <col min="7953" max="7956" width="6.25" style="65" customWidth="1"/>
    <col min="7957" max="7957" width="4.875" style="65" customWidth="1"/>
    <col min="7958" max="7958" width="2.5" style="65" customWidth="1"/>
    <col min="7959" max="7959" width="4.875" style="65" customWidth="1"/>
    <col min="7960" max="8197" width="9" style="65"/>
    <col min="8198" max="8198" width="1.75" style="65" customWidth="1"/>
    <col min="8199" max="8199" width="2.5" style="65" customWidth="1"/>
    <col min="8200" max="8200" width="3.625" style="65" customWidth="1"/>
    <col min="8201" max="8201" width="2.75" style="65" customWidth="1"/>
    <col min="8202" max="8202" width="0.875" style="65" customWidth="1"/>
    <col min="8203" max="8203" width="1.25" style="65" customWidth="1"/>
    <col min="8204" max="8204" width="5.375" style="65" customWidth="1"/>
    <col min="8205" max="8205" width="6.5" style="65" customWidth="1"/>
    <col min="8206" max="8206" width="4.125" style="65" customWidth="1"/>
    <col min="8207" max="8207" width="7.875" style="65" customWidth="1"/>
    <col min="8208" max="8208" width="8.75" style="65" customWidth="1"/>
    <col min="8209" max="8212" width="6.25" style="65" customWidth="1"/>
    <col min="8213" max="8213" width="4.875" style="65" customWidth="1"/>
    <col min="8214" max="8214" width="2.5" style="65" customWidth="1"/>
    <col min="8215" max="8215" width="4.875" style="65" customWidth="1"/>
    <col min="8216" max="8453" width="9" style="65"/>
    <col min="8454" max="8454" width="1.75" style="65" customWidth="1"/>
    <col min="8455" max="8455" width="2.5" style="65" customWidth="1"/>
    <col min="8456" max="8456" width="3.625" style="65" customWidth="1"/>
    <col min="8457" max="8457" width="2.75" style="65" customWidth="1"/>
    <col min="8458" max="8458" width="0.875" style="65" customWidth="1"/>
    <col min="8459" max="8459" width="1.25" style="65" customWidth="1"/>
    <col min="8460" max="8460" width="5.375" style="65" customWidth="1"/>
    <col min="8461" max="8461" width="6.5" style="65" customWidth="1"/>
    <col min="8462" max="8462" width="4.125" style="65" customWidth="1"/>
    <col min="8463" max="8463" width="7.875" style="65" customWidth="1"/>
    <col min="8464" max="8464" width="8.75" style="65" customWidth="1"/>
    <col min="8465" max="8468" width="6.25" style="65" customWidth="1"/>
    <col min="8469" max="8469" width="4.875" style="65" customWidth="1"/>
    <col min="8470" max="8470" width="2.5" style="65" customWidth="1"/>
    <col min="8471" max="8471" width="4.875" style="65" customWidth="1"/>
    <col min="8472" max="8709" width="9" style="65"/>
    <col min="8710" max="8710" width="1.75" style="65" customWidth="1"/>
    <col min="8711" max="8711" width="2.5" style="65" customWidth="1"/>
    <col min="8712" max="8712" width="3.625" style="65" customWidth="1"/>
    <col min="8713" max="8713" width="2.75" style="65" customWidth="1"/>
    <col min="8714" max="8714" width="0.875" style="65" customWidth="1"/>
    <col min="8715" max="8715" width="1.25" style="65" customWidth="1"/>
    <col min="8716" max="8716" width="5.375" style="65" customWidth="1"/>
    <col min="8717" max="8717" width="6.5" style="65" customWidth="1"/>
    <col min="8718" max="8718" width="4.125" style="65" customWidth="1"/>
    <col min="8719" max="8719" width="7.875" style="65" customWidth="1"/>
    <col min="8720" max="8720" width="8.75" style="65" customWidth="1"/>
    <col min="8721" max="8724" width="6.25" style="65" customWidth="1"/>
    <col min="8725" max="8725" width="4.875" style="65" customWidth="1"/>
    <col min="8726" max="8726" width="2.5" style="65" customWidth="1"/>
    <col min="8727" max="8727" width="4.875" style="65" customWidth="1"/>
    <col min="8728" max="8965" width="9" style="65"/>
    <col min="8966" max="8966" width="1.75" style="65" customWidth="1"/>
    <col min="8967" max="8967" width="2.5" style="65" customWidth="1"/>
    <col min="8968" max="8968" width="3.625" style="65" customWidth="1"/>
    <col min="8969" max="8969" width="2.75" style="65" customWidth="1"/>
    <col min="8970" max="8970" width="0.875" style="65" customWidth="1"/>
    <col min="8971" max="8971" width="1.25" style="65" customWidth="1"/>
    <col min="8972" max="8972" width="5.375" style="65" customWidth="1"/>
    <col min="8973" max="8973" width="6.5" style="65" customWidth="1"/>
    <col min="8974" max="8974" width="4.125" style="65" customWidth="1"/>
    <col min="8975" max="8975" width="7.875" style="65" customWidth="1"/>
    <col min="8976" max="8976" width="8.75" style="65" customWidth="1"/>
    <col min="8977" max="8980" width="6.25" style="65" customWidth="1"/>
    <col min="8981" max="8981" width="4.875" style="65" customWidth="1"/>
    <col min="8982" max="8982" width="2.5" style="65" customWidth="1"/>
    <col min="8983" max="8983" width="4.875" style="65" customWidth="1"/>
    <col min="8984" max="9221" width="9" style="65"/>
    <col min="9222" max="9222" width="1.75" style="65" customWidth="1"/>
    <col min="9223" max="9223" width="2.5" style="65" customWidth="1"/>
    <col min="9224" max="9224" width="3.625" style="65" customWidth="1"/>
    <col min="9225" max="9225" width="2.75" style="65" customWidth="1"/>
    <col min="9226" max="9226" width="0.875" style="65" customWidth="1"/>
    <col min="9227" max="9227" width="1.25" style="65" customWidth="1"/>
    <col min="9228" max="9228" width="5.375" style="65" customWidth="1"/>
    <col min="9229" max="9229" width="6.5" style="65" customWidth="1"/>
    <col min="9230" max="9230" width="4.125" style="65" customWidth="1"/>
    <col min="9231" max="9231" width="7.875" style="65" customWidth="1"/>
    <col min="9232" max="9232" width="8.75" style="65" customWidth="1"/>
    <col min="9233" max="9236" width="6.25" style="65" customWidth="1"/>
    <col min="9237" max="9237" width="4.875" style="65" customWidth="1"/>
    <col min="9238" max="9238" width="2.5" style="65" customWidth="1"/>
    <col min="9239" max="9239" width="4.875" style="65" customWidth="1"/>
    <col min="9240" max="9477" width="9" style="65"/>
    <col min="9478" max="9478" width="1.75" style="65" customWidth="1"/>
    <col min="9479" max="9479" width="2.5" style="65" customWidth="1"/>
    <col min="9480" max="9480" width="3.625" style="65" customWidth="1"/>
    <col min="9481" max="9481" width="2.75" style="65" customWidth="1"/>
    <col min="9482" max="9482" width="0.875" style="65" customWidth="1"/>
    <col min="9483" max="9483" width="1.25" style="65" customWidth="1"/>
    <col min="9484" max="9484" width="5.375" style="65" customWidth="1"/>
    <col min="9485" max="9485" width="6.5" style="65" customWidth="1"/>
    <col min="9486" max="9486" width="4.125" style="65" customWidth="1"/>
    <col min="9487" max="9487" width="7.875" style="65" customWidth="1"/>
    <col min="9488" max="9488" width="8.75" style="65" customWidth="1"/>
    <col min="9489" max="9492" width="6.25" style="65" customWidth="1"/>
    <col min="9493" max="9493" width="4.875" style="65" customWidth="1"/>
    <col min="9494" max="9494" width="2.5" style="65" customWidth="1"/>
    <col min="9495" max="9495" width="4.875" style="65" customWidth="1"/>
    <col min="9496" max="9733" width="9" style="65"/>
    <col min="9734" max="9734" width="1.75" style="65" customWidth="1"/>
    <col min="9735" max="9735" width="2.5" style="65" customWidth="1"/>
    <col min="9736" max="9736" width="3.625" style="65" customWidth="1"/>
    <col min="9737" max="9737" width="2.75" style="65" customWidth="1"/>
    <col min="9738" max="9738" width="0.875" style="65" customWidth="1"/>
    <col min="9739" max="9739" width="1.25" style="65" customWidth="1"/>
    <col min="9740" max="9740" width="5.375" style="65" customWidth="1"/>
    <col min="9741" max="9741" width="6.5" style="65" customWidth="1"/>
    <col min="9742" max="9742" width="4.125" style="65" customWidth="1"/>
    <col min="9743" max="9743" width="7.875" style="65" customWidth="1"/>
    <col min="9744" max="9744" width="8.75" style="65" customWidth="1"/>
    <col min="9745" max="9748" width="6.25" style="65" customWidth="1"/>
    <col min="9749" max="9749" width="4.875" style="65" customWidth="1"/>
    <col min="9750" max="9750" width="2.5" style="65" customWidth="1"/>
    <col min="9751" max="9751" width="4.875" style="65" customWidth="1"/>
    <col min="9752" max="9989" width="9" style="65"/>
    <col min="9990" max="9990" width="1.75" style="65" customWidth="1"/>
    <col min="9991" max="9991" width="2.5" style="65" customWidth="1"/>
    <col min="9992" max="9992" width="3.625" style="65" customWidth="1"/>
    <col min="9993" max="9993" width="2.75" style="65" customWidth="1"/>
    <col min="9994" max="9994" width="0.875" style="65" customWidth="1"/>
    <col min="9995" max="9995" width="1.25" style="65" customWidth="1"/>
    <col min="9996" max="9996" width="5.375" style="65" customWidth="1"/>
    <col min="9997" max="9997" width="6.5" style="65" customWidth="1"/>
    <col min="9998" max="9998" width="4.125" style="65" customWidth="1"/>
    <col min="9999" max="9999" width="7.875" style="65" customWidth="1"/>
    <col min="10000" max="10000" width="8.75" style="65" customWidth="1"/>
    <col min="10001" max="10004" width="6.25" style="65" customWidth="1"/>
    <col min="10005" max="10005" width="4.875" style="65" customWidth="1"/>
    <col min="10006" max="10006" width="2.5" style="65" customWidth="1"/>
    <col min="10007" max="10007" width="4.875" style="65" customWidth="1"/>
    <col min="10008" max="10245" width="9" style="65"/>
    <col min="10246" max="10246" width="1.75" style="65" customWidth="1"/>
    <col min="10247" max="10247" width="2.5" style="65" customWidth="1"/>
    <col min="10248" max="10248" width="3.625" style="65" customWidth="1"/>
    <col min="10249" max="10249" width="2.75" style="65" customWidth="1"/>
    <col min="10250" max="10250" width="0.875" style="65" customWidth="1"/>
    <col min="10251" max="10251" width="1.25" style="65" customWidth="1"/>
    <col min="10252" max="10252" width="5.375" style="65" customWidth="1"/>
    <col min="10253" max="10253" width="6.5" style="65" customWidth="1"/>
    <col min="10254" max="10254" width="4.125" style="65" customWidth="1"/>
    <col min="10255" max="10255" width="7.875" style="65" customWidth="1"/>
    <col min="10256" max="10256" width="8.75" style="65" customWidth="1"/>
    <col min="10257" max="10260" width="6.25" style="65" customWidth="1"/>
    <col min="10261" max="10261" width="4.875" style="65" customWidth="1"/>
    <col min="10262" max="10262" width="2.5" style="65" customWidth="1"/>
    <col min="10263" max="10263" width="4.875" style="65" customWidth="1"/>
    <col min="10264" max="10501" width="9" style="65"/>
    <col min="10502" max="10502" width="1.75" style="65" customWidth="1"/>
    <col min="10503" max="10503" width="2.5" style="65" customWidth="1"/>
    <col min="10504" max="10504" width="3.625" style="65" customWidth="1"/>
    <col min="10505" max="10505" width="2.75" style="65" customWidth="1"/>
    <col min="10506" max="10506" width="0.875" style="65" customWidth="1"/>
    <col min="10507" max="10507" width="1.25" style="65" customWidth="1"/>
    <col min="10508" max="10508" width="5.375" style="65" customWidth="1"/>
    <col min="10509" max="10509" width="6.5" style="65" customWidth="1"/>
    <col min="10510" max="10510" width="4.125" style="65" customWidth="1"/>
    <col min="10511" max="10511" width="7.875" style="65" customWidth="1"/>
    <col min="10512" max="10512" width="8.75" style="65" customWidth="1"/>
    <col min="10513" max="10516" width="6.25" style="65" customWidth="1"/>
    <col min="10517" max="10517" width="4.875" style="65" customWidth="1"/>
    <col min="10518" max="10518" width="2.5" style="65" customWidth="1"/>
    <col min="10519" max="10519" width="4.875" style="65" customWidth="1"/>
    <col min="10520" max="10757" width="9" style="65"/>
    <col min="10758" max="10758" width="1.75" style="65" customWidth="1"/>
    <col min="10759" max="10759" width="2.5" style="65" customWidth="1"/>
    <col min="10760" max="10760" width="3.625" style="65" customWidth="1"/>
    <col min="10761" max="10761" width="2.75" style="65" customWidth="1"/>
    <col min="10762" max="10762" width="0.875" style="65" customWidth="1"/>
    <col min="10763" max="10763" width="1.25" style="65" customWidth="1"/>
    <col min="10764" max="10764" width="5.375" style="65" customWidth="1"/>
    <col min="10765" max="10765" width="6.5" style="65" customWidth="1"/>
    <col min="10766" max="10766" width="4.125" style="65" customWidth="1"/>
    <col min="10767" max="10767" width="7.875" style="65" customWidth="1"/>
    <col min="10768" max="10768" width="8.75" style="65" customWidth="1"/>
    <col min="10769" max="10772" width="6.25" style="65" customWidth="1"/>
    <col min="10773" max="10773" width="4.875" style="65" customWidth="1"/>
    <col min="10774" max="10774" width="2.5" style="65" customWidth="1"/>
    <col min="10775" max="10775" width="4.875" style="65" customWidth="1"/>
    <col min="10776" max="11013" width="9" style="65"/>
    <col min="11014" max="11014" width="1.75" style="65" customWidth="1"/>
    <col min="11015" max="11015" width="2.5" style="65" customWidth="1"/>
    <col min="11016" max="11016" width="3.625" style="65" customWidth="1"/>
    <col min="11017" max="11017" width="2.75" style="65" customWidth="1"/>
    <col min="11018" max="11018" width="0.875" style="65" customWidth="1"/>
    <col min="11019" max="11019" width="1.25" style="65" customWidth="1"/>
    <col min="11020" max="11020" width="5.375" style="65" customWidth="1"/>
    <col min="11021" max="11021" width="6.5" style="65" customWidth="1"/>
    <col min="11022" max="11022" width="4.125" style="65" customWidth="1"/>
    <col min="11023" max="11023" width="7.875" style="65" customWidth="1"/>
    <col min="11024" max="11024" width="8.75" style="65" customWidth="1"/>
    <col min="11025" max="11028" width="6.25" style="65" customWidth="1"/>
    <col min="11029" max="11029" width="4.875" style="65" customWidth="1"/>
    <col min="11030" max="11030" width="2.5" style="65" customWidth="1"/>
    <col min="11031" max="11031" width="4.875" style="65" customWidth="1"/>
    <col min="11032" max="11269" width="9" style="65"/>
    <col min="11270" max="11270" width="1.75" style="65" customWidth="1"/>
    <col min="11271" max="11271" width="2.5" style="65" customWidth="1"/>
    <col min="11272" max="11272" width="3.625" style="65" customWidth="1"/>
    <col min="11273" max="11273" width="2.75" style="65" customWidth="1"/>
    <col min="11274" max="11274" width="0.875" style="65" customWidth="1"/>
    <col min="11275" max="11275" width="1.25" style="65" customWidth="1"/>
    <col min="11276" max="11276" width="5.375" style="65" customWidth="1"/>
    <col min="11277" max="11277" width="6.5" style="65" customWidth="1"/>
    <col min="11278" max="11278" width="4.125" style="65" customWidth="1"/>
    <col min="11279" max="11279" width="7.875" style="65" customWidth="1"/>
    <col min="11280" max="11280" width="8.75" style="65" customWidth="1"/>
    <col min="11281" max="11284" width="6.25" style="65" customWidth="1"/>
    <col min="11285" max="11285" width="4.875" style="65" customWidth="1"/>
    <col min="11286" max="11286" width="2.5" style="65" customWidth="1"/>
    <col min="11287" max="11287" width="4.875" style="65" customWidth="1"/>
    <col min="11288" max="11525" width="9" style="65"/>
    <col min="11526" max="11526" width="1.75" style="65" customWidth="1"/>
    <col min="11527" max="11527" width="2.5" style="65" customWidth="1"/>
    <col min="11528" max="11528" width="3.625" style="65" customWidth="1"/>
    <col min="11529" max="11529" width="2.75" style="65" customWidth="1"/>
    <col min="11530" max="11530" width="0.875" style="65" customWidth="1"/>
    <col min="11531" max="11531" width="1.25" style="65" customWidth="1"/>
    <col min="11532" max="11532" width="5.375" style="65" customWidth="1"/>
    <col min="11533" max="11533" width="6.5" style="65" customWidth="1"/>
    <col min="11534" max="11534" width="4.125" style="65" customWidth="1"/>
    <col min="11535" max="11535" width="7.875" style="65" customWidth="1"/>
    <col min="11536" max="11536" width="8.75" style="65" customWidth="1"/>
    <col min="11537" max="11540" width="6.25" style="65" customWidth="1"/>
    <col min="11541" max="11541" width="4.875" style="65" customWidth="1"/>
    <col min="11542" max="11542" width="2.5" style="65" customWidth="1"/>
    <col min="11543" max="11543" width="4.875" style="65" customWidth="1"/>
    <col min="11544" max="11781" width="9" style="65"/>
    <col min="11782" max="11782" width="1.75" style="65" customWidth="1"/>
    <col min="11783" max="11783" width="2.5" style="65" customWidth="1"/>
    <col min="11784" max="11784" width="3.625" style="65" customWidth="1"/>
    <col min="11785" max="11785" width="2.75" style="65" customWidth="1"/>
    <col min="11786" max="11786" width="0.875" style="65" customWidth="1"/>
    <col min="11787" max="11787" width="1.25" style="65" customWidth="1"/>
    <col min="11788" max="11788" width="5.375" style="65" customWidth="1"/>
    <col min="11789" max="11789" width="6.5" style="65" customWidth="1"/>
    <col min="11790" max="11790" width="4.125" style="65" customWidth="1"/>
    <col min="11791" max="11791" width="7.875" style="65" customWidth="1"/>
    <col min="11792" max="11792" width="8.75" style="65" customWidth="1"/>
    <col min="11793" max="11796" width="6.25" style="65" customWidth="1"/>
    <col min="11797" max="11797" width="4.875" style="65" customWidth="1"/>
    <col min="11798" max="11798" width="2.5" style="65" customWidth="1"/>
    <col min="11799" max="11799" width="4.875" style="65" customWidth="1"/>
    <col min="11800" max="12037" width="9" style="65"/>
    <col min="12038" max="12038" width="1.75" style="65" customWidth="1"/>
    <col min="12039" max="12039" width="2.5" style="65" customWidth="1"/>
    <col min="12040" max="12040" width="3.625" style="65" customWidth="1"/>
    <col min="12041" max="12041" width="2.75" style="65" customWidth="1"/>
    <col min="12042" max="12042" width="0.875" style="65" customWidth="1"/>
    <col min="12043" max="12043" width="1.25" style="65" customWidth="1"/>
    <col min="12044" max="12044" width="5.375" style="65" customWidth="1"/>
    <col min="12045" max="12045" width="6.5" style="65" customWidth="1"/>
    <col min="12046" max="12046" width="4.125" style="65" customWidth="1"/>
    <col min="12047" max="12047" width="7.875" style="65" customWidth="1"/>
    <col min="12048" max="12048" width="8.75" style="65" customWidth="1"/>
    <col min="12049" max="12052" width="6.25" style="65" customWidth="1"/>
    <col min="12053" max="12053" width="4.875" style="65" customWidth="1"/>
    <col min="12054" max="12054" width="2.5" style="65" customWidth="1"/>
    <col min="12055" max="12055" width="4.875" style="65" customWidth="1"/>
    <col min="12056" max="12293" width="9" style="65"/>
    <col min="12294" max="12294" width="1.75" style="65" customWidth="1"/>
    <col min="12295" max="12295" width="2.5" style="65" customWidth="1"/>
    <col min="12296" max="12296" width="3.625" style="65" customWidth="1"/>
    <col min="12297" max="12297" width="2.75" style="65" customWidth="1"/>
    <col min="12298" max="12298" width="0.875" style="65" customWidth="1"/>
    <col min="12299" max="12299" width="1.25" style="65" customWidth="1"/>
    <col min="12300" max="12300" width="5.375" style="65" customWidth="1"/>
    <col min="12301" max="12301" width="6.5" style="65" customWidth="1"/>
    <col min="12302" max="12302" width="4.125" style="65" customWidth="1"/>
    <col min="12303" max="12303" width="7.875" style="65" customWidth="1"/>
    <col min="12304" max="12304" width="8.75" style="65" customWidth="1"/>
    <col min="12305" max="12308" width="6.25" style="65" customWidth="1"/>
    <col min="12309" max="12309" width="4.875" style="65" customWidth="1"/>
    <col min="12310" max="12310" width="2.5" style="65" customWidth="1"/>
    <col min="12311" max="12311" width="4.875" style="65" customWidth="1"/>
    <col min="12312" max="12549" width="9" style="65"/>
    <col min="12550" max="12550" width="1.75" style="65" customWidth="1"/>
    <col min="12551" max="12551" width="2.5" style="65" customWidth="1"/>
    <col min="12552" max="12552" width="3.625" style="65" customWidth="1"/>
    <col min="12553" max="12553" width="2.75" style="65" customWidth="1"/>
    <col min="12554" max="12554" width="0.875" style="65" customWidth="1"/>
    <col min="12555" max="12555" width="1.25" style="65" customWidth="1"/>
    <col min="12556" max="12556" width="5.375" style="65" customWidth="1"/>
    <col min="12557" max="12557" width="6.5" style="65" customWidth="1"/>
    <col min="12558" max="12558" width="4.125" style="65" customWidth="1"/>
    <col min="12559" max="12559" width="7.875" style="65" customWidth="1"/>
    <col min="12560" max="12560" width="8.75" style="65" customWidth="1"/>
    <col min="12561" max="12564" width="6.25" style="65" customWidth="1"/>
    <col min="12565" max="12565" width="4.875" style="65" customWidth="1"/>
    <col min="12566" max="12566" width="2.5" style="65" customWidth="1"/>
    <col min="12567" max="12567" width="4.875" style="65" customWidth="1"/>
    <col min="12568" max="12805" width="9" style="65"/>
    <col min="12806" max="12806" width="1.75" style="65" customWidth="1"/>
    <col min="12807" max="12807" width="2.5" style="65" customWidth="1"/>
    <col min="12808" max="12808" width="3.625" style="65" customWidth="1"/>
    <col min="12809" max="12809" width="2.75" style="65" customWidth="1"/>
    <col min="12810" max="12810" width="0.875" style="65" customWidth="1"/>
    <col min="12811" max="12811" width="1.25" style="65" customWidth="1"/>
    <col min="12812" max="12812" width="5.375" style="65" customWidth="1"/>
    <col min="12813" max="12813" width="6.5" style="65" customWidth="1"/>
    <col min="12814" max="12814" width="4.125" style="65" customWidth="1"/>
    <col min="12815" max="12815" width="7.875" style="65" customWidth="1"/>
    <col min="12816" max="12816" width="8.75" style="65" customWidth="1"/>
    <col min="12817" max="12820" width="6.25" style="65" customWidth="1"/>
    <col min="12821" max="12821" width="4.875" style="65" customWidth="1"/>
    <col min="12822" max="12822" width="2.5" style="65" customWidth="1"/>
    <col min="12823" max="12823" width="4.875" style="65" customWidth="1"/>
    <col min="12824" max="13061" width="9" style="65"/>
    <col min="13062" max="13062" width="1.75" style="65" customWidth="1"/>
    <col min="13063" max="13063" width="2.5" style="65" customWidth="1"/>
    <col min="13064" max="13064" width="3.625" style="65" customWidth="1"/>
    <col min="13065" max="13065" width="2.75" style="65" customWidth="1"/>
    <col min="13066" max="13066" width="0.875" style="65" customWidth="1"/>
    <col min="13067" max="13067" width="1.25" style="65" customWidth="1"/>
    <col min="13068" max="13068" width="5.375" style="65" customWidth="1"/>
    <col min="13069" max="13069" width="6.5" style="65" customWidth="1"/>
    <col min="13070" max="13070" width="4.125" style="65" customWidth="1"/>
    <col min="13071" max="13071" width="7.875" style="65" customWidth="1"/>
    <col min="13072" max="13072" width="8.75" style="65" customWidth="1"/>
    <col min="13073" max="13076" width="6.25" style="65" customWidth="1"/>
    <col min="13077" max="13077" width="4.875" style="65" customWidth="1"/>
    <col min="13078" max="13078" width="2.5" style="65" customWidth="1"/>
    <col min="13079" max="13079" width="4.875" style="65" customWidth="1"/>
    <col min="13080" max="13317" width="9" style="65"/>
    <col min="13318" max="13318" width="1.75" style="65" customWidth="1"/>
    <col min="13319" max="13319" width="2.5" style="65" customWidth="1"/>
    <col min="13320" max="13320" width="3.625" style="65" customWidth="1"/>
    <col min="13321" max="13321" width="2.75" style="65" customWidth="1"/>
    <col min="13322" max="13322" width="0.875" style="65" customWidth="1"/>
    <col min="13323" max="13323" width="1.25" style="65" customWidth="1"/>
    <col min="13324" max="13324" width="5.375" style="65" customWidth="1"/>
    <col min="13325" max="13325" width="6.5" style="65" customWidth="1"/>
    <col min="13326" max="13326" width="4.125" style="65" customWidth="1"/>
    <col min="13327" max="13327" width="7.875" style="65" customWidth="1"/>
    <col min="13328" max="13328" width="8.75" style="65" customWidth="1"/>
    <col min="13329" max="13332" width="6.25" style="65" customWidth="1"/>
    <col min="13333" max="13333" width="4.875" style="65" customWidth="1"/>
    <col min="13334" max="13334" width="2.5" style="65" customWidth="1"/>
    <col min="13335" max="13335" width="4.875" style="65" customWidth="1"/>
    <col min="13336" max="13573" width="9" style="65"/>
    <col min="13574" max="13574" width="1.75" style="65" customWidth="1"/>
    <col min="13575" max="13575" width="2.5" style="65" customWidth="1"/>
    <col min="13576" max="13576" width="3.625" style="65" customWidth="1"/>
    <col min="13577" max="13577" width="2.75" style="65" customWidth="1"/>
    <col min="13578" max="13578" width="0.875" style="65" customWidth="1"/>
    <col min="13579" max="13579" width="1.25" style="65" customWidth="1"/>
    <col min="13580" max="13580" width="5.375" style="65" customWidth="1"/>
    <col min="13581" max="13581" width="6.5" style="65" customWidth="1"/>
    <col min="13582" max="13582" width="4.125" style="65" customWidth="1"/>
    <col min="13583" max="13583" width="7.875" style="65" customWidth="1"/>
    <col min="13584" max="13584" width="8.75" style="65" customWidth="1"/>
    <col min="13585" max="13588" width="6.25" style="65" customWidth="1"/>
    <col min="13589" max="13589" width="4.875" style="65" customWidth="1"/>
    <col min="13590" max="13590" width="2.5" style="65" customWidth="1"/>
    <col min="13591" max="13591" width="4.875" style="65" customWidth="1"/>
    <col min="13592" max="13829" width="9" style="65"/>
    <col min="13830" max="13830" width="1.75" style="65" customWidth="1"/>
    <col min="13831" max="13831" width="2.5" style="65" customWidth="1"/>
    <col min="13832" max="13832" width="3.625" style="65" customWidth="1"/>
    <col min="13833" max="13833" width="2.75" style="65" customWidth="1"/>
    <col min="13834" max="13834" width="0.875" style="65" customWidth="1"/>
    <col min="13835" max="13835" width="1.25" style="65" customWidth="1"/>
    <col min="13836" max="13836" width="5.375" style="65" customWidth="1"/>
    <col min="13837" max="13837" width="6.5" style="65" customWidth="1"/>
    <col min="13838" max="13838" width="4.125" style="65" customWidth="1"/>
    <col min="13839" max="13839" width="7.875" style="65" customWidth="1"/>
    <col min="13840" max="13840" width="8.75" style="65" customWidth="1"/>
    <col min="13841" max="13844" width="6.25" style="65" customWidth="1"/>
    <col min="13845" max="13845" width="4.875" style="65" customWidth="1"/>
    <col min="13846" max="13846" width="2.5" style="65" customWidth="1"/>
    <col min="13847" max="13847" width="4.875" style="65" customWidth="1"/>
    <col min="13848" max="14085" width="9" style="65"/>
    <col min="14086" max="14086" width="1.75" style="65" customWidth="1"/>
    <col min="14087" max="14087" width="2.5" style="65" customWidth="1"/>
    <col min="14088" max="14088" width="3.625" style="65" customWidth="1"/>
    <col min="14089" max="14089" width="2.75" style="65" customWidth="1"/>
    <col min="14090" max="14090" width="0.875" style="65" customWidth="1"/>
    <col min="14091" max="14091" width="1.25" style="65" customWidth="1"/>
    <col min="14092" max="14092" width="5.375" style="65" customWidth="1"/>
    <col min="14093" max="14093" width="6.5" style="65" customWidth="1"/>
    <col min="14094" max="14094" width="4.125" style="65" customWidth="1"/>
    <col min="14095" max="14095" width="7.875" style="65" customWidth="1"/>
    <col min="14096" max="14096" width="8.75" style="65" customWidth="1"/>
    <col min="14097" max="14100" width="6.25" style="65" customWidth="1"/>
    <col min="14101" max="14101" width="4.875" style="65" customWidth="1"/>
    <col min="14102" max="14102" width="2.5" style="65" customWidth="1"/>
    <col min="14103" max="14103" width="4.875" style="65" customWidth="1"/>
    <col min="14104" max="14341" width="9" style="65"/>
    <col min="14342" max="14342" width="1.75" style="65" customWidth="1"/>
    <col min="14343" max="14343" width="2.5" style="65" customWidth="1"/>
    <col min="14344" max="14344" width="3.625" style="65" customWidth="1"/>
    <col min="14345" max="14345" width="2.75" style="65" customWidth="1"/>
    <col min="14346" max="14346" width="0.875" style="65" customWidth="1"/>
    <col min="14347" max="14347" width="1.25" style="65" customWidth="1"/>
    <col min="14348" max="14348" width="5.375" style="65" customWidth="1"/>
    <col min="14349" max="14349" width="6.5" style="65" customWidth="1"/>
    <col min="14350" max="14350" width="4.125" style="65" customWidth="1"/>
    <col min="14351" max="14351" width="7.875" style="65" customWidth="1"/>
    <col min="14352" max="14352" width="8.75" style="65" customWidth="1"/>
    <col min="14353" max="14356" width="6.25" style="65" customWidth="1"/>
    <col min="14357" max="14357" width="4.875" style="65" customWidth="1"/>
    <col min="14358" max="14358" width="2.5" style="65" customWidth="1"/>
    <col min="14359" max="14359" width="4.875" style="65" customWidth="1"/>
    <col min="14360" max="14597" width="9" style="65"/>
    <col min="14598" max="14598" width="1.75" style="65" customWidth="1"/>
    <col min="14599" max="14599" width="2.5" style="65" customWidth="1"/>
    <col min="14600" max="14600" width="3.625" style="65" customWidth="1"/>
    <col min="14601" max="14601" width="2.75" style="65" customWidth="1"/>
    <col min="14602" max="14602" width="0.875" style="65" customWidth="1"/>
    <col min="14603" max="14603" width="1.25" style="65" customWidth="1"/>
    <col min="14604" max="14604" width="5.375" style="65" customWidth="1"/>
    <col min="14605" max="14605" width="6.5" style="65" customWidth="1"/>
    <col min="14606" max="14606" width="4.125" style="65" customWidth="1"/>
    <col min="14607" max="14607" width="7.875" style="65" customWidth="1"/>
    <col min="14608" max="14608" width="8.75" style="65" customWidth="1"/>
    <col min="14609" max="14612" width="6.25" style="65" customWidth="1"/>
    <col min="14613" max="14613" width="4.875" style="65" customWidth="1"/>
    <col min="14614" max="14614" width="2.5" style="65" customWidth="1"/>
    <col min="14615" max="14615" width="4.875" style="65" customWidth="1"/>
    <col min="14616" max="14853" width="9" style="65"/>
    <col min="14854" max="14854" width="1.75" style="65" customWidth="1"/>
    <col min="14855" max="14855" width="2.5" style="65" customWidth="1"/>
    <col min="14856" max="14856" width="3.625" style="65" customWidth="1"/>
    <col min="14857" max="14857" width="2.75" style="65" customWidth="1"/>
    <col min="14858" max="14858" width="0.875" style="65" customWidth="1"/>
    <col min="14859" max="14859" width="1.25" style="65" customWidth="1"/>
    <col min="14860" max="14860" width="5.375" style="65" customWidth="1"/>
    <col min="14861" max="14861" width="6.5" style="65" customWidth="1"/>
    <col min="14862" max="14862" width="4.125" style="65" customWidth="1"/>
    <col min="14863" max="14863" width="7.875" style="65" customWidth="1"/>
    <col min="14864" max="14864" width="8.75" style="65" customWidth="1"/>
    <col min="14865" max="14868" width="6.25" style="65" customWidth="1"/>
    <col min="14869" max="14869" width="4.875" style="65" customWidth="1"/>
    <col min="14870" max="14870" width="2.5" style="65" customWidth="1"/>
    <col min="14871" max="14871" width="4.875" style="65" customWidth="1"/>
    <col min="14872" max="15109" width="9" style="65"/>
    <col min="15110" max="15110" width="1.75" style="65" customWidth="1"/>
    <col min="15111" max="15111" width="2.5" style="65" customWidth="1"/>
    <col min="15112" max="15112" width="3.625" style="65" customWidth="1"/>
    <col min="15113" max="15113" width="2.75" style="65" customWidth="1"/>
    <col min="15114" max="15114" width="0.875" style="65" customWidth="1"/>
    <col min="15115" max="15115" width="1.25" style="65" customWidth="1"/>
    <col min="15116" max="15116" width="5.375" style="65" customWidth="1"/>
    <col min="15117" max="15117" width="6.5" style="65" customWidth="1"/>
    <col min="15118" max="15118" width="4.125" style="65" customWidth="1"/>
    <col min="15119" max="15119" width="7.875" style="65" customWidth="1"/>
    <col min="15120" max="15120" width="8.75" style="65" customWidth="1"/>
    <col min="15121" max="15124" width="6.25" style="65" customWidth="1"/>
    <col min="15125" max="15125" width="4.875" style="65" customWidth="1"/>
    <col min="15126" max="15126" width="2.5" style="65" customWidth="1"/>
    <col min="15127" max="15127" width="4.875" style="65" customWidth="1"/>
    <col min="15128" max="15365" width="9" style="65"/>
    <col min="15366" max="15366" width="1.75" style="65" customWidth="1"/>
    <col min="15367" max="15367" width="2.5" style="65" customWidth="1"/>
    <col min="15368" max="15368" width="3.625" style="65" customWidth="1"/>
    <col min="15369" max="15369" width="2.75" style="65" customWidth="1"/>
    <col min="15370" max="15370" width="0.875" style="65" customWidth="1"/>
    <col min="15371" max="15371" width="1.25" style="65" customWidth="1"/>
    <col min="15372" max="15372" width="5.375" style="65" customWidth="1"/>
    <col min="15373" max="15373" width="6.5" style="65" customWidth="1"/>
    <col min="15374" max="15374" width="4.125" style="65" customWidth="1"/>
    <col min="15375" max="15375" width="7.875" style="65" customWidth="1"/>
    <col min="15376" max="15376" width="8.75" style="65" customWidth="1"/>
    <col min="15377" max="15380" width="6.25" style="65" customWidth="1"/>
    <col min="15381" max="15381" width="4.875" style="65" customWidth="1"/>
    <col min="15382" max="15382" width="2.5" style="65" customWidth="1"/>
    <col min="15383" max="15383" width="4.875" style="65" customWidth="1"/>
    <col min="15384" max="15621" width="9" style="65"/>
    <col min="15622" max="15622" width="1.75" style="65" customWidth="1"/>
    <col min="15623" max="15623" width="2.5" style="65" customWidth="1"/>
    <col min="15624" max="15624" width="3.625" style="65" customWidth="1"/>
    <col min="15625" max="15625" width="2.75" style="65" customWidth="1"/>
    <col min="15626" max="15626" width="0.875" style="65" customWidth="1"/>
    <col min="15627" max="15627" width="1.25" style="65" customWidth="1"/>
    <col min="15628" max="15628" width="5.375" style="65" customWidth="1"/>
    <col min="15629" max="15629" width="6.5" style="65" customWidth="1"/>
    <col min="15630" max="15630" width="4.125" style="65" customWidth="1"/>
    <col min="15631" max="15631" width="7.875" style="65" customWidth="1"/>
    <col min="15632" max="15632" width="8.75" style="65" customWidth="1"/>
    <col min="15633" max="15636" width="6.25" style="65" customWidth="1"/>
    <col min="15637" max="15637" width="4.875" style="65" customWidth="1"/>
    <col min="15638" max="15638" width="2.5" style="65" customWidth="1"/>
    <col min="15639" max="15639" width="4.875" style="65" customWidth="1"/>
    <col min="15640" max="15877" width="9" style="65"/>
    <col min="15878" max="15878" width="1.75" style="65" customWidth="1"/>
    <col min="15879" max="15879" width="2.5" style="65" customWidth="1"/>
    <col min="15880" max="15880" width="3.625" style="65" customWidth="1"/>
    <col min="15881" max="15881" width="2.75" style="65" customWidth="1"/>
    <col min="15882" max="15882" width="0.875" style="65" customWidth="1"/>
    <col min="15883" max="15883" width="1.25" style="65" customWidth="1"/>
    <col min="15884" max="15884" width="5.375" style="65" customWidth="1"/>
    <col min="15885" max="15885" width="6.5" style="65" customWidth="1"/>
    <col min="15886" max="15886" width="4.125" style="65" customWidth="1"/>
    <col min="15887" max="15887" width="7.875" style="65" customWidth="1"/>
    <col min="15888" max="15888" width="8.75" style="65" customWidth="1"/>
    <col min="15889" max="15892" width="6.25" style="65" customWidth="1"/>
    <col min="15893" max="15893" width="4.875" style="65" customWidth="1"/>
    <col min="15894" max="15894" width="2.5" style="65" customWidth="1"/>
    <col min="15895" max="15895" width="4.875" style="65" customWidth="1"/>
    <col min="15896" max="16133" width="9" style="65"/>
    <col min="16134" max="16134" width="1.75" style="65" customWidth="1"/>
    <col min="16135" max="16135" width="2.5" style="65" customWidth="1"/>
    <col min="16136" max="16136" width="3.625" style="65" customWidth="1"/>
    <col min="16137" max="16137" width="2.75" style="65" customWidth="1"/>
    <col min="16138" max="16138" width="0.875" style="65" customWidth="1"/>
    <col min="16139" max="16139" width="1.25" style="65" customWidth="1"/>
    <col min="16140" max="16140" width="5.375" style="65" customWidth="1"/>
    <col min="16141" max="16141" width="6.5" style="65" customWidth="1"/>
    <col min="16142" max="16142" width="4.125" style="65" customWidth="1"/>
    <col min="16143" max="16143" width="7.875" style="65" customWidth="1"/>
    <col min="16144" max="16144" width="8.75" style="65" customWidth="1"/>
    <col min="16145" max="16148" width="6.25" style="65" customWidth="1"/>
    <col min="16149" max="16149" width="4.875" style="65" customWidth="1"/>
    <col min="16150" max="16150" width="2.5" style="65" customWidth="1"/>
    <col min="16151" max="16151" width="4.875" style="65" customWidth="1"/>
    <col min="16152" max="16384" width="9" style="65"/>
  </cols>
  <sheetData>
    <row r="1" spans="1:43" s="44" customFormat="1" ht="25.5" customHeight="1">
      <c r="B1" s="372" t="s">
        <v>49</v>
      </c>
      <c r="C1" s="348" t="s">
        <v>50</v>
      </c>
      <c r="D1" s="348" t="s">
        <v>88</v>
      </c>
      <c r="E1" s="46"/>
      <c r="F1" s="348" t="s">
        <v>89</v>
      </c>
      <c r="G1" s="78"/>
      <c r="H1" s="373" t="s">
        <v>90</v>
      </c>
      <c r="I1" s="374"/>
      <c r="J1" s="78"/>
      <c r="K1" s="359" t="s">
        <v>91</v>
      </c>
      <c r="L1" s="360"/>
      <c r="M1" s="361"/>
      <c r="N1" s="78"/>
      <c r="O1" s="359" t="s">
        <v>92</v>
      </c>
      <c r="P1" s="360"/>
      <c r="Q1" s="361"/>
      <c r="R1" s="78"/>
      <c r="S1" s="348" t="s">
        <v>93</v>
      </c>
      <c r="T1" s="78"/>
      <c r="U1" s="362" t="s">
        <v>94</v>
      </c>
      <c r="V1" s="363"/>
      <c r="W1" s="364"/>
      <c r="X1" s="78"/>
      <c r="Y1" s="359" t="s">
        <v>95</v>
      </c>
      <c r="Z1" s="360"/>
      <c r="AA1" s="361"/>
      <c r="AB1" s="78"/>
      <c r="AC1" s="359" t="s">
        <v>96</v>
      </c>
      <c r="AD1" s="360"/>
      <c r="AE1" s="361"/>
      <c r="AF1" s="46"/>
      <c r="AG1" s="348" t="s">
        <v>97</v>
      </c>
      <c r="AH1" s="46"/>
      <c r="AI1" s="348" t="s">
        <v>98</v>
      </c>
      <c r="AJ1" s="46"/>
      <c r="AK1" s="348" t="s">
        <v>99</v>
      </c>
    </row>
    <row r="2" spans="1:43" s="51" customFormat="1" ht="15" customHeight="1">
      <c r="B2" s="372"/>
      <c r="C2" s="349"/>
      <c r="D2" s="349"/>
      <c r="E2" s="46"/>
      <c r="F2" s="349"/>
      <c r="G2" s="83"/>
      <c r="H2" s="375"/>
      <c r="I2" s="376"/>
      <c r="J2" s="47"/>
      <c r="K2" s="48"/>
      <c r="L2" s="49"/>
      <c r="M2" s="348" t="s">
        <v>100</v>
      </c>
      <c r="N2" s="47"/>
      <c r="O2" s="48"/>
      <c r="P2" s="49"/>
      <c r="Q2" s="348" t="s">
        <v>101</v>
      </c>
      <c r="R2" s="83"/>
      <c r="S2" s="349"/>
      <c r="T2" s="83"/>
      <c r="U2" s="365"/>
      <c r="V2" s="366"/>
      <c r="W2" s="367"/>
      <c r="X2" s="83"/>
      <c r="Y2" s="48"/>
      <c r="Z2" s="368" t="s">
        <v>52</v>
      </c>
      <c r="AA2" s="369"/>
      <c r="AB2" s="83"/>
      <c r="AC2" s="48"/>
      <c r="AD2" s="368" t="s">
        <v>52</v>
      </c>
      <c r="AE2" s="369"/>
      <c r="AF2" s="46"/>
      <c r="AG2" s="349"/>
      <c r="AH2" s="46"/>
      <c r="AI2" s="349"/>
      <c r="AJ2" s="46"/>
      <c r="AK2" s="349"/>
      <c r="AL2" s="50"/>
      <c r="AM2" s="50"/>
      <c r="AN2" s="50"/>
      <c r="AO2" s="50"/>
      <c r="AP2" s="50"/>
      <c r="AQ2" s="50"/>
    </row>
    <row r="3" spans="1:43" s="51" customFormat="1" ht="15" customHeight="1">
      <c r="B3" s="348"/>
      <c r="C3" s="349"/>
      <c r="D3" s="349"/>
      <c r="E3" s="46"/>
      <c r="F3" s="349"/>
      <c r="G3" s="45"/>
      <c r="H3" s="375"/>
      <c r="I3" s="376"/>
      <c r="J3" s="47"/>
      <c r="K3" s="77"/>
      <c r="L3" s="76"/>
      <c r="M3" s="349"/>
      <c r="N3" s="47"/>
      <c r="O3" s="77"/>
      <c r="P3" s="76"/>
      <c r="Q3" s="349"/>
      <c r="R3" s="45"/>
      <c r="S3" s="349"/>
      <c r="T3" s="45"/>
      <c r="U3" s="84"/>
      <c r="V3" s="370" t="s">
        <v>51</v>
      </c>
      <c r="W3" s="371"/>
      <c r="X3" s="83"/>
      <c r="Y3" s="48"/>
      <c r="Z3" s="52" t="s">
        <v>53</v>
      </c>
      <c r="AA3" s="53" t="s">
        <v>54</v>
      </c>
      <c r="AB3" s="83"/>
      <c r="AC3" s="48"/>
      <c r="AD3" s="52" t="s">
        <v>53</v>
      </c>
      <c r="AE3" s="53" t="s">
        <v>54</v>
      </c>
      <c r="AF3" s="46"/>
      <c r="AG3" s="349"/>
      <c r="AH3" s="46"/>
      <c r="AI3" s="349"/>
      <c r="AJ3" s="46"/>
      <c r="AK3" s="349"/>
      <c r="AL3" s="50"/>
      <c r="AM3" s="50"/>
      <c r="AN3" s="50"/>
      <c r="AO3" s="50"/>
      <c r="AP3" s="50"/>
      <c r="AQ3" s="50"/>
    </row>
    <row r="4" spans="1:43" s="51" customFormat="1" ht="15" customHeight="1">
      <c r="B4" s="81" t="s">
        <v>102</v>
      </c>
      <c r="C4" s="81" t="s">
        <v>103</v>
      </c>
      <c r="D4" s="81" t="s">
        <v>104</v>
      </c>
      <c r="E4" s="83"/>
      <c r="F4" s="82" t="s">
        <v>105</v>
      </c>
      <c r="G4" s="45"/>
      <c r="H4" s="345" t="s">
        <v>106</v>
      </c>
      <c r="I4" s="346"/>
      <c r="J4" s="47"/>
      <c r="K4" s="345" t="s">
        <v>107</v>
      </c>
      <c r="L4" s="347"/>
      <c r="M4" s="346"/>
      <c r="N4" s="47"/>
      <c r="O4" s="345" t="s">
        <v>108</v>
      </c>
      <c r="P4" s="347"/>
      <c r="Q4" s="346"/>
      <c r="R4" s="45"/>
      <c r="S4" s="82" t="s">
        <v>109</v>
      </c>
      <c r="T4" s="45"/>
      <c r="U4" s="345" t="s">
        <v>110</v>
      </c>
      <c r="V4" s="347"/>
      <c r="W4" s="346"/>
      <c r="X4" s="83"/>
      <c r="Y4" s="345" t="s">
        <v>111</v>
      </c>
      <c r="Z4" s="347"/>
      <c r="AA4" s="346"/>
      <c r="AB4" s="83"/>
      <c r="AC4" s="345" t="s">
        <v>112</v>
      </c>
      <c r="AD4" s="347"/>
      <c r="AE4" s="346"/>
      <c r="AF4" s="83"/>
      <c r="AG4" s="82" t="s">
        <v>113</v>
      </c>
      <c r="AH4" s="83"/>
      <c r="AI4" s="82" t="s">
        <v>114</v>
      </c>
      <c r="AJ4" s="83"/>
      <c r="AK4" s="82" t="s">
        <v>115</v>
      </c>
      <c r="AL4" s="50"/>
      <c r="AM4" s="50"/>
      <c r="AN4" s="50"/>
      <c r="AO4" s="50"/>
      <c r="AP4" s="50"/>
      <c r="AQ4" s="50"/>
    </row>
    <row r="5" spans="1:43" s="56" customFormat="1" ht="19.5" customHeight="1">
      <c r="A5" s="56">
        <v>1</v>
      </c>
      <c r="B5" s="54">
        <v>2</v>
      </c>
      <c r="C5" s="56">
        <v>3</v>
      </c>
      <c r="D5" s="54">
        <v>4</v>
      </c>
      <c r="E5" s="56">
        <v>5</v>
      </c>
      <c r="F5" s="54">
        <v>6</v>
      </c>
      <c r="G5" s="56">
        <v>7</v>
      </c>
      <c r="H5" s="54">
        <v>8</v>
      </c>
      <c r="I5" s="56">
        <v>9</v>
      </c>
      <c r="J5" s="54">
        <v>10</v>
      </c>
      <c r="K5" s="56">
        <v>11</v>
      </c>
      <c r="L5" s="54">
        <v>12</v>
      </c>
      <c r="M5" s="56">
        <v>13</v>
      </c>
      <c r="N5" s="54">
        <v>14</v>
      </c>
      <c r="O5" s="56">
        <v>15</v>
      </c>
      <c r="P5" s="54">
        <v>16</v>
      </c>
      <c r="Q5" s="56">
        <v>17</v>
      </c>
      <c r="R5" s="54">
        <v>18</v>
      </c>
      <c r="S5" s="56">
        <v>19</v>
      </c>
      <c r="T5" s="54">
        <v>20</v>
      </c>
      <c r="U5" s="56">
        <v>21</v>
      </c>
      <c r="V5" s="54">
        <v>22</v>
      </c>
      <c r="W5" s="56">
        <v>23</v>
      </c>
      <c r="X5" s="54">
        <v>24</v>
      </c>
      <c r="Y5" s="56">
        <v>25</v>
      </c>
      <c r="Z5" s="54">
        <v>26</v>
      </c>
      <c r="AA5" s="56">
        <v>27</v>
      </c>
      <c r="AB5" s="54">
        <v>28</v>
      </c>
      <c r="AC5" s="56">
        <v>29</v>
      </c>
      <c r="AD5" s="54">
        <v>30</v>
      </c>
      <c r="AE5" s="56">
        <v>31</v>
      </c>
      <c r="AF5" s="54">
        <v>32</v>
      </c>
      <c r="AG5" s="56">
        <v>33</v>
      </c>
      <c r="AH5" s="54">
        <v>34</v>
      </c>
      <c r="AI5" s="56">
        <v>35</v>
      </c>
      <c r="AJ5" s="54">
        <v>36</v>
      </c>
      <c r="AK5" s="56">
        <v>37</v>
      </c>
      <c r="AL5" s="55"/>
      <c r="AM5" s="55"/>
      <c r="AN5" s="55"/>
      <c r="AO5" s="55"/>
      <c r="AP5" s="55"/>
      <c r="AQ5" s="55"/>
    </row>
    <row r="6" spans="1:43" s="68" customFormat="1" ht="29.25" customHeight="1">
      <c r="A6" s="343" t="s">
        <v>135</v>
      </c>
      <c r="B6" s="348" t="s">
        <v>125</v>
      </c>
      <c r="C6" s="350" t="s">
        <v>55</v>
      </c>
      <c r="D6" s="353" t="s">
        <v>116</v>
      </c>
      <c r="E6" s="66"/>
      <c r="F6" s="318">
        <v>170110</v>
      </c>
      <c r="G6" s="322" t="s">
        <v>140</v>
      </c>
      <c r="H6" s="326">
        <v>1610</v>
      </c>
      <c r="I6" s="355" t="s">
        <v>56</v>
      </c>
      <c r="J6" s="322" t="s">
        <v>118</v>
      </c>
      <c r="K6" s="318">
        <v>5440</v>
      </c>
      <c r="L6" s="358" t="s">
        <v>150</v>
      </c>
      <c r="M6" s="335">
        <v>50</v>
      </c>
      <c r="N6" s="322" t="s">
        <v>118</v>
      </c>
      <c r="O6" s="115">
        <v>28260</v>
      </c>
      <c r="P6" s="322" t="s">
        <v>118</v>
      </c>
      <c r="Q6" s="79">
        <v>280</v>
      </c>
      <c r="R6" s="336" t="s">
        <v>118</v>
      </c>
      <c r="S6" s="318">
        <v>51250</v>
      </c>
      <c r="T6" s="322" t="s">
        <v>118</v>
      </c>
      <c r="U6" s="338">
        <v>35330</v>
      </c>
      <c r="V6" s="341">
        <v>350</v>
      </c>
      <c r="W6" s="328" t="s">
        <v>56</v>
      </c>
      <c r="X6" s="331" t="s">
        <v>118</v>
      </c>
      <c r="Y6" s="112" t="s">
        <v>81</v>
      </c>
      <c r="Z6" s="86">
        <v>8100</v>
      </c>
      <c r="AA6" s="114">
        <v>8900</v>
      </c>
      <c r="AB6" s="331" t="s">
        <v>118</v>
      </c>
      <c r="AC6" s="112" t="s">
        <v>81</v>
      </c>
      <c r="AD6" s="86">
        <v>44300</v>
      </c>
      <c r="AE6" s="114">
        <v>49200</v>
      </c>
      <c r="AF6" s="325" t="s">
        <v>119</v>
      </c>
      <c r="AG6" s="332">
        <v>6170</v>
      </c>
      <c r="AH6" s="317" t="s">
        <v>119</v>
      </c>
      <c r="AI6" s="107">
        <v>0.19</v>
      </c>
      <c r="AJ6" s="317" t="s">
        <v>119</v>
      </c>
      <c r="AK6" s="318">
        <v>5050</v>
      </c>
      <c r="AL6" s="67"/>
      <c r="AM6" s="67"/>
      <c r="AN6" s="67"/>
      <c r="AO6" s="67"/>
      <c r="AP6" s="67"/>
      <c r="AQ6" s="67"/>
    </row>
    <row r="7" spans="1:43" s="68" customFormat="1" ht="29.25" customHeight="1">
      <c r="A7" s="343"/>
      <c r="B7" s="349"/>
      <c r="C7" s="351"/>
      <c r="D7" s="354"/>
      <c r="E7" s="66"/>
      <c r="F7" s="319"/>
      <c r="G7" s="322"/>
      <c r="H7" s="327"/>
      <c r="I7" s="356"/>
      <c r="J7" s="322"/>
      <c r="K7" s="319"/>
      <c r="L7" s="322"/>
      <c r="M7" s="331"/>
      <c r="N7" s="322"/>
      <c r="O7" s="111" t="s">
        <v>117</v>
      </c>
      <c r="P7" s="322"/>
      <c r="Q7" s="79">
        <v>280</v>
      </c>
      <c r="R7" s="336"/>
      <c r="S7" s="337"/>
      <c r="T7" s="322"/>
      <c r="U7" s="339"/>
      <c r="V7" s="342"/>
      <c r="W7" s="329"/>
      <c r="X7" s="331"/>
      <c r="Y7" s="113" t="s">
        <v>121</v>
      </c>
      <c r="Z7" s="87">
        <v>7700</v>
      </c>
      <c r="AA7" s="88">
        <v>8400</v>
      </c>
      <c r="AB7" s="331"/>
      <c r="AC7" s="113" t="s">
        <v>121</v>
      </c>
      <c r="AD7" s="87">
        <v>24400</v>
      </c>
      <c r="AE7" s="88">
        <v>27100</v>
      </c>
      <c r="AF7" s="325"/>
      <c r="AG7" s="333"/>
      <c r="AH7" s="317"/>
      <c r="AI7" s="108" t="s">
        <v>120</v>
      </c>
      <c r="AJ7" s="317"/>
      <c r="AK7" s="319"/>
      <c r="AL7" s="67"/>
      <c r="AM7" s="67"/>
      <c r="AN7" s="67"/>
      <c r="AO7" s="67"/>
      <c r="AP7" s="67"/>
      <c r="AQ7" s="67"/>
    </row>
    <row r="8" spans="1:43" s="51" customFormat="1" ht="29.25" customHeight="1">
      <c r="A8" s="344" t="s">
        <v>136</v>
      </c>
      <c r="B8" s="349"/>
      <c r="C8" s="351"/>
      <c r="D8" s="320" t="s">
        <v>122</v>
      </c>
      <c r="E8" s="57"/>
      <c r="F8" s="319"/>
      <c r="G8" s="322"/>
      <c r="H8" s="326">
        <v>1610</v>
      </c>
      <c r="I8" s="356"/>
      <c r="J8" s="322"/>
      <c r="K8" s="319"/>
      <c r="L8" s="322"/>
      <c r="M8" s="335">
        <v>50</v>
      </c>
      <c r="N8" s="322"/>
      <c r="O8" s="116">
        <v>24050</v>
      </c>
      <c r="P8" s="322"/>
      <c r="Q8" s="80">
        <v>240</v>
      </c>
      <c r="R8" s="322" t="s">
        <v>118</v>
      </c>
      <c r="S8" s="323">
        <v>45700</v>
      </c>
      <c r="T8" s="322"/>
      <c r="U8" s="339"/>
      <c r="V8" s="341">
        <v>350</v>
      </c>
      <c r="W8" s="329"/>
      <c r="X8" s="331"/>
      <c r="Y8" s="113" t="s">
        <v>123</v>
      </c>
      <c r="Z8" s="87">
        <v>7300</v>
      </c>
      <c r="AA8" s="88">
        <v>8000</v>
      </c>
      <c r="AB8" s="331"/>
      <c r="AC8" s="113" t="s">
        <v>151</v>
      </c>
      <c r="AD8" s="87">
        <v>21300</v>
      </c>
      <c r="AE8" s="88">
        <v>23600</v>
      </c>
      <c r="AF8" s="325"/>
      <c r="AG8" s="333"/>
      <c r="AH8" s="325" t="s">
        <v>119</v>
      </c>
      <c r="AI8" s="90">
        <v>0.19</v>
      </c>
      <c r="AJ8" s="325" t="s">
        <v>119</v>
      </c>
      <c r="AK8" s="323">
        <v>4130</v>
      </c>
      <c r="AL8" s="50"/>
      <c r="AM8" s="50"/>
      <c r="AN8" s="50"/>
      <c r="AO8" s="50"/>
      <c r="AP8" s="50"/>
      <c r="AQ8" s="50"/>
    </row>
    <row r="9" spans="1:43" s="51" customFormat="1" ht="29.25" customHeight="1">
      <c r="A9" s="344"/>
      <c r="B9" s="349"/>
      <c r="C9" s="352"/>
      <c r="D9" s="321"/>
      <c r="E9" s="57"/>
      <c r="F9" s="324"/>
      <c r="G9" s="322"/>
      <c r="H9" s="327"/>
      <c r="I9" s="357"/>
      <c r="J9" s="322"/>
      <c r="K9" s="324"/>
      <c r="L9" s="322"/>
      <c r="M9" s="331"/>
      <c r="N9" s="322"/>
      <c r="O9" s="84" t="s">
        <v>141</v>
      </c>
      <c r="P9" s="322"/>
      <c r="Q9" s="80">
        <v>240</v>
      </c>
      <c r="R9" s="322"/>
      <c r="S9" s="324"/>
      <c r="T9" s="322"/>
      <c r="U9" s="340"/>
      <c r="V9" s="342"/>
      <c r="W9" s="330"/>
      <c r="X9" s="331"/>
      <c r="Y9" s="113" t="s">
        <v>124</v>
      </c>
      <c r="Z9" s="87">
        <v>6900</v>
      </c>
      <c r="AA9" s="88">
        <v>7600</v>
      </c>
      <c r="AB9" s="331"/>
      <c r="AC9" s="113" t="s">
        <v>124</v>
      </c>
      <c r="AD9" s="87">
        <v>19100</v>
      </c>
      <c r="AE9" s="88">
        <v>21200</v>
      </c>
      <c r="AF9" s="325"/>
      <c r="AG9" s="334"/>
      <c r="AH9" s="325"/>
      <c r="AI9" s="89" t="s">
        <v>120</v>
      </c>
      <c r="AJ9" s="325"/>
      <c r="AK9" s="324"/>
      <c r="AL9" s="50"/>
      <c r="AM9" s="50"/>
      <c r="AN9" s="50"/>
      <c r="AO9" s="50"/>
      <c r="AP9" s="50"/>
      <c r="AQ9" s="50"/>
    </row>
    <row r="10" spans="1:43">
      <c r="V10" s="62"/>
      <c r="W10" s="62"/>
    </row>
  </sheetData>
  <sheetProtection password="9207" sheet="1" objects="1" scenarios="1"/>
  <autoFilter ref="B3:WWE9"/>
  <mergeCells count="62">
    <mergeCell ref="K1:M1"/>
    <mergeCell ref="B1:B3"/>
    <mergeCell ref="C1:C3"/>
    <mergeCell ref="D1:D3"/>
    <mergeCell ref="F1:F3"/>
    <mergeCell ref="H1:I3"/>
    <mergeCell ref="M2:M3"/>
    <mergeCell ref="O1:Q1"/>
    <mergeCell ref="S1:S3"/>
    <mergeCell ref="U1:W2"/>
    <mergeCell ref="Y1:AA1"/>
    <mergeCell ref="AC1:AE1"/>
    <mergeCell ref="Q2:Q3"/>
    <mergeCell ref="Z2:AA2"/>
    <mergeCell ref="AD2:AE2"/>
    <mergeCell ref="V3:W3"/>
    <mergeCell ref="U4:W4"/>
    <mergeCell ref="Y4:AA4"/>
    <mergeCell ref="AC4:AE4"/>
    <mergeCell ref="AI1:AI3"/>
    <mergeCell ref="AK1:AK3"/>
    <mergeCell ref="AG1:AG3"/>
    <mergeCell ref="A6:A7"/>
    <mergeCell ref="A8:A9"/>
    <mergeCell ref="H4:I4"/>
    <mergeCell ref="K4:M4"/>
    <mergeCell ref="O4:Q4"/>
    <mergeCell ref="B6:B9"/>
    <mergeCell ref="C6:C9"/>
    <mergeCell ref="D6:D7"/>
    <mergeCell ref="F6:F9"/>
    <mergeCell ref="G6:G9"/>
    <mergeCell ref="I6:I9"/>
    <mergeCell ref="J6:J9"/>
    <mergeCell ref="K6:K9"/>
    <mergeCell ref="L6:L9"/>
    <mergeCell ref="N6:N9"/>
    <mergeCell ref="M6:M7"/>
    <mergeCell ref="AH6:AH7"/>
    <mergeCell ref="P6:P9"/>
    <mergeCell ref="R6:R7"/>
    <mergeCell ref="S6:S7"/>
    <mergeCell ref="T6:T9"/>
    <mergeCell ref="U6:U9"/>
    <mergeCell ref="V6:V7"/>
    <mergeCell ref="V8:V9"/>
    <mergeCell ref="AJ6:AJ7"/>
    <mergeCell ref="AK6:AK7"/>
    <mergeCell ref="D8:D9"/>
    <mergeCell ref="R8:R9"/>
    <mergeCell ref="S8:S9"/>
    <mergeCell ref="AH8:AH9"/>
    <mergeCell ref="AJ8:AJ9"/>
    <mergeCell ref="AK8:AK9"/>
    <mergeCell ref="H6:H7"/>
    <mergeCell ref="H8:H9"/>
    <mergeCell ref="W6:W9"/>
    <mergeCell ref="X6:X9"/>
    <mergeCell ref="AB6:AB9"/>
    <mergeCell ref="AF6:AF9"/>
    <mergeCell ref="AG6:AG9"/>
    <mergeCell ref="M8:M9"/>
  </mergeCells>
  <phoneticPr fontId="1"/>
  <pageMargins left="0.39370078740157483" right="0.39370078740157483" top="0.98425196850393704" bottom="0.39370078740157483" header="0.59055118110236227" footer="0"/>
  <pageSetup paperSize="9" scale="76" pageOrder="overThenDown" orientation="portrait" r:id="rId1"/>
  <headerFooter differentFirst="1">
    <firstHeader>&amp;L&amp;"ＤＦ特太ゴシック体,標準"&amp;18家庭的保育事業（保育認定）</firstHeader>
  </headerFooter>
  <colBreaks count="1" manualBreakCount="1">
    <brk id="23" max="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1"/>
  <sheetViews>
    <sheetView view="pageBreakPreview" zoomScale="90" zoomScaleNormal="100" zoomScaleSheetLayoutView="90" workbookViewId="0">
      <selection activeCell="R8" sqref="R8:V8"/>
    </sheetView>
  </sheetViews>
  <sheetFormatPr defaultColWidth="2.5" defaultRowHeight="25.5" customHeight="1"/>
  <cols>
    <col min="1" max="1" width="23" style="93" customWidth="1"/>
    <col min="2" max="2" width="2.5" style="93" customWidth="1"/>
    <col min="3" max="21" width="2.625" style="93" customWidth="1"/>
    <col min="22" max="22" width="2.75" style="93" customWidth="1"/>
    <col min="23" max="23" width="57.375" style="97" customWidth="1"/>
    <col min="24" max="16384" width="2.5" style="93"/>
  </cols>
  <sheetData>
    <row r="1" spans="1:23" ht="25.5" customHeight="1">
      <c r="A1" s="91" t="s">
        <v>57</v>
      </c>
      <c r="B1" s="92"/>
      <c r="C1" s="92"/>
      <c r="D1" s="92"/>
      <c r="E1" s="92"/>
      <c r="F1" s="92"/>
      <c r="G1" s="92"/>
      <c r="H1" s="92"/>
      <c r="I1" s="92"/>
      <c r="J1" s="92"/>
      <c r="K1" s="92"/>
      <c r="L1" s="92"/>
      <c r="M1" s="92"/>
      <c r="N1" s="92"/>
      <c r="O1" s="92"/>
      <c r="P1" s="92"/>
      <c r="Q1" s="92"/>
      <c r="R1" s="92"/>
      <c r="S1" s="92"/>
      <c r="T1" s="92"/>
      <c r="U1" s="92"/>
      <c r="V1" s="92"/>
      <c r="W1" s="92"/>
    </row>
    <row r="2" spans="1:23" ht="25.5" customHeight="1">
      <c r="A2" s="91"/>
      <c r="B2" s="92"/>
      <c r="C2" s="92"/>
      <c r="D2" s="92"/>
      <c r="E2" s="92"/>
      <c r="F2" s="92"/>
      <c r="G2" s="92"/>
      <c r="H2" s="92"/>
      <c r="I2" s="92"/>
      <c r="J2" s="92"/>
      <c r="K2" s="92"/>
      <c r="L2" s="92"/>
      <c r="M2" s="92"/>
      <c r="N2" s="92"/>
      <c r="O2" s="92"/>
      <c r="P2" s="92"/>
      <c r="Q2" s="92"/>
      <c r="R2" s="92"/>
      <c r="S2" s="92"/>
      <c r="T2" s="92"/>
      <c r="U2" s="92"/>
      <c r="V2" s="92"/>
      <c r="W2" s="92"/>
    </row>
    <row r="3" spans="1:23" ht="30" customHeight="1">
      <c r="A3" s="400" t="s">
        <v>58</v>
      </c>
      <c r="B3" s="403" t="s">
        <v>154</v>
      </c>
      <c r="C3" s="406" t="s">
        <v>126</v>
      </c>
      <c r="D3" s="407"/>
      <c r="E3" s="407"/>
      <c r="F3" s="407"/>
      <c r="G3" s="408"/>
      <c r="H3" s="408"/>
      <c r="I3" s="408"/>
      <c r="J3" s="408"/>
      <c r="K3" s="408"/>
      <c r="L3" s="408"/>
      <c r="M3" s="408"/>
      <c r="N3" s="408"/>
      <c r="O3" s="408"/>
      <c r="P3" s="408"/>
      <c r="Q3" s="408"/>
      <c r="R3" s="408"/>
      <c r="S3" s="408"/>
      <c r="T3" s="408"/>
      <c r="U3" s="408"/>
      <c r="V3" s="409"/>
      <c r="W3" s="410" t="s">
        <v>127</v>
      </c>
    </row>
    <row r="4" spans="1:23" ht="25.5" customHeight="1">
      <c r="A4" s="401"/>
      <c r="B4" s="404"/>
      <c r="C4" s="120"/>
      <c r="D4" s="121"/>
      <c r="E4" s="121"/>
      <c r="F4" s="413">
        <v>48790</v>
      </c>
      <c r="G4" s="413"/>
      <c r="H4" s="413"/>
      <c r="I4" s="413"/>
      <c r="J4" s="122" t="s">
        <v>153</v>
      </c>
      <c r="K4" s="123"/>
      <c r="L4" s="123"/>
      <c r="M4" s="123"/>
      <c r="N4" s="123"/>
      <c r="O4" s="123"/>
      <c r="P4" s="123"/>
      <c r="Q4" s="123"/>
      <c r="R4" s="123"/>
      <c r="S4" s="123"/>
      <c r="T4" s="123"/>
      <c r="U4" s="123"/>
      <c r="V4" s="124"/>
      <c r="W4" s="411"/>
    </row>
    <row r="5" spans="1:23" ht="25.5" customHeight="1">
      <c r="A5" s="401"/>
      <c r="B5" s="404"/>
      <c r="C5" s="406" t="s">
        <v>128</v>
      </c>
      <c r="D5" s="407"/>
      <c r="E5" s="407"/>
      <c r="F5" s="407"/>
      <c r="G5" s="408"/>
      <c r="H5" s="408"/>
      <c r="I5" s="408"/>
      <c r="J5" s="408"/>
      <c r="K5" s="408"/>
      <c r="L5" s="408"/>
      <c r="M5" s="408"/>
      <c r="N5" s="408"/>
      <c r="O5" s="408"/>
      <c r="P5" s="408"/>
      <c r="Q5" s="408"/>
      <c r="R5" s="408"/>
      <c r="S5" s="408"/>
      <c r="T5" s="408"/>
      <c r="U5" s="408"/>
      <c r="V5" s="409"/>
      <c r="W5" s="411"/>
    </row>
    <row r="6" spans="1:23" ht="25.5" customHeight="1">
      <c r="A6" s="402"/>
      <c r="B6" s="405"/>
      <c r="C6" s="120"/>
      <c r="D6" s="121"/>
      <c r="E6" s="121"/>
      <c r="F6" s="413">
        <v>6100</v>
      </c>
      <c r="G6" s="413"/>
      <c r="H6" s="413"/>
      <c r="I6" s="413"/>
      <c r="J6" s="122" t="s">
        <v>153</v>
      </c>
      <c r="K6" s="123"/>
      <c r="L6" s="123"/>
      <c r="M6" s="123"/>
      <c r="N6" s="123"/>
      <c r="O6" s="123"/>
      <c r="P6" s="123"/>
      <c r="Q6" s="123"/>
      <c r="R6" s="123"/>
      <c r="S6" s="123"/>
      <c r="T6" s="123"/>
      <c r="U6" s="123"/>
      <c r="V6" s="124"/>
      <c r="W6" s="412"/>
    </row>
    <row r="7" spans="1:23" ht="25.5" customHeight="1">
      <c r="A7" s="125"/>
      <c r="B7" s="125"/>
      <c r="C7" s="94"/>
      <c r="D7" s="94"/>
      <c r="E7" s="94"/>
      <c r="F7" s="94"/>
      <c r="G7" s="95"/>
      <c r="H7" s="95"/>
      <c r="I7" s="95"/>
      <c r="J7" s="95"/>
      <c r="K7" s="95"/>
      <c r="L7" s="95"/>
      <c r="M7" s="95"/>
      <c r="N7" s="95"/>
      <c r="O7" s="95"/>
      <c r="P7" s="95"/>
      <c r="Q7" s="95"/>
      <c r="R7" s="95"/>
      <c r="S7" s="95"/>
      <c r="T7" s="95"/>
      <c r="U7" s="95"/>
      <c r="V7" s="96"/>
    </row>
    <row r="8" spans="1:23" ht="30" customHeight="1">
      <c r="A8" s="393" t="s">
        <v>59</v>
      </c>
      <c r="B8" s="396" t="s">
        <v>129</v>
      </c>
      <c r="C8" s="386" t="s">
        <v>60</v>
      </c>
      <c r="D8" s="387"/>
      <c r="E8" s="387"/>
      <c r="F8" s="387"/>
      <c r="G8" s="387"/>
      <c r="H8" s="378">
        <v>1710</v>
      </c>
      <c r="I8" s="378"/>
      <c r="J8" s="378"/>
      <c r="K8" s="378"/>
      <c r="L8" s="379"/>
      <c r="M8" s="386" t="s">
        <v>61</v>
      </c>
      <c r="N8" s="387"/>
      <c r="O8" s="387"/>
      <c r="P8" s="387"/>
      <c r="Q8" s="387"/>
      <c r="R8" s="378">
        <v>1180</v>
      </c>
      <c r="S8" s="378"/>
      <c r="T8" s="378"/>
      <c r="U8" s="378"/>
      <c r="V8" s="379"/>
      <c r="W8" s="399" t="s">
        <v>62</v>
      </c>
    </row>
    <row r="9" spans="1:23" ht="30" customHeight="1">
      <c r="A9" s="394"/>
      <c r="B9" s="397"/>
      <c r="C9" s="386" t="s">
        <v>63</v>
      </c>
      <c r="D9" s="387"/>
      <c r="E9" s="387"/>
      <c r="F9" s="387"/>
      <c r="G9" s="387"/>
      <c r="H9" s="378">
        <v>1530</v>
      </c>
      <c r="I9" s="378"/>
      <c r="J9" s="378"/>
      <c r="K9" s="378"/>
      <c r="L9" s="379"/>
      <c r="M9" s="386" t="s">
        <v>64</v>
      </c>
      <c r="N9" s="387"/>
      <c r="O9" s="387"/>
      <c r="P9" s="387"/>
      <c r="Q9" s="387"/>
      <c r="R9" s="378">
        <v>110</v>
      </c>
      <c r="S9" s="378"/>
      <c r="T9" s="378"/>
      <c r="U9" s="378"/>
      <c r="V9" s="379"/>
      <c r="W9" s="399"/>
    </row>
    <row r="10" spans="1:23" ht="30" customHeight="1">
      <c r="A10" s="395"/>
      <c r="B10" s="398"/>
      <c r="C10" s="386" t="s">
        <v>65</v>
      </c>
      <c r="D10" s="387"/>
      <c r="E10" s="387"/>
      <c r="F10" s="387"/>
      <c r="G10" s="387"/>
      <c r="H10" s="378">
        <v>1510</v>
      </c>
      <c r="I10" s="378"/>
      <c r="J10" s="378"/>
      <c r="K10" s="378"/>
      <c r="L10" s="379"/>
      <c r="M10" s="388"/>
      <c r="N10" s="389"/>
      <c r="O10" s="389"/>
      <c r="P10" s="389"/>
      <c r="Q10" s="389"/>
      <c r="R10" s="389"/>
      <c r="S10" s="389"/>
      <c r="T10" s="389"/>
      <c r="U10" s="389"/>
      <c r="V10" s="390"/>
      <c r="W10" s="399"/>
    </row>
    <row r="11" spans="1:23" ht="25.5" customHeight="1">
      <c r="A11" s="126"/>
      <c r="B11" s="126"/>
      <c r="C11" s="98"/>
      <c r="D11" s="99"/>
      <c r="E11" s="99"/>
      <c r="F11" s="99"/>
      <c r="G11" s="99"/>
      <c r="H11" s="100"/>
      <c r="I11" s="100"/>
      <c r="J11" s="100"/>
      <c r="K11" s="100"/>
      <c r="L11" s="98"/>
      <c r="M11" s="100"/>
      <c r="N11" s="100"/>
      <c r="O11" s="100"/>
      <c r="P11" s="100"/>
      <c r="Q11" s="101"/>
      <c r="R11" s="101"/>
      <c r="S11" s="101"/>
      <c r="T11" s="101"/>
      <c r="U11" s="101"/>
      <c r="V11" s="101"/>
      <c r="W11" s="117"/>
    </row>
    <row r="12" spans="1:23" ht="30" customHeight="1">
      <c r="A12" s="127" t="s">
        <v>66</v>
      </c>
      <c r="B12" s="128" t="s">
        <v>130</v>
      </c>
      <c r="C12" s="391">
        <v>5970</v>
      </c>
      <c r="D12" s="391"/>
      <c r="E12" s="391"/>
      <c r="F12" s="391"/>
      <c r="G12" s="391"/>
      <c r="H12" s="391"/>
      <c r="I12" s="391"/>
      <c r="J12" s="391"/>
      <c r="K12" s="391"/>
      <c r="L12" s="391"/>
      <c r="M12" s="391"/>
      <c r="N12" s="391"/>
      <c r="O12" s="391"/>
      <c r="P12" s="391"/>
      <c r="Q12" s="391"/>
      <c r="R12" s="391"/>
      <c r="S12" s="391"/>
      <c r="T12" s="391"/>
      <c r="U12" s="391"/>
      <c r="V12" s="392"/>
      <c r="W12" s="118" t="s">
        <v>67</v>
      </c>
    </row>
    <row r="13" spans="1:23" ht="25.5" customHeight="1">
      <c r="A13" s="126"/>
      <c r="B13" s="126"/>
      <c r="C13" s="98"/>
      <c r="D13" s="99"/>
      <c r="E13" s="99"/>
      <c r="F13" s="99"/>
      <c r="G13" s="99"/>
      <c r="H13" s="100"/>
      <c r="I13" s="100"/>
      <c r="J13" s="100"/>
      <c r="K13" s="100"/>
      <c r="L13" s="98"/>
      <c r="M13" s="100"/>
      <c r="N13" s="100"/>
      <c r="O13" s="100"/>
      <c r="P13" s="100"/>
      <c r="Q13" s="101"/>
      <c r="R13" s="101"/>
      <c r="S13" s="101"/>
      <c r="T13" s="101"/>
      <c r="U13" s="101"/>
      <c r="V13" s="101"/>
      <c r="W13" s="119"/>
    </row>
    <row r="14" spans="1:23" ht="30" customHeight="1">
      <c r="A14" s="127" t="s">
        <v>68</v>
      </c>
      <c r="B14" s="128" t="s">
        <v>155</v>
      </c>
      <c r="C14" s="380">
        <v>149680</v>
      </c>
      <c r="D14" s="380"/>
      <c r="E14" s="380"/>
      <c r="F14" s="380"/>
      <c r="G14" s="380"/>
      <c r="H14" s="380"/>
      <c r="I14" s="380"/>
      <c r="J14" s="380"/>
      <c r="K14" s="380"/>
      <c r="L14" s="380"/>
      <c r="M14" s="380"/>
      <c r="N14" s="380"/>
      <c r="O14" s="380"/>
      <c r="P14" s="380"/>
      <c r="Q14" s="380"/>
      <c r="R14" s="380"/>
      <c r="S14" s="380"/>
      <c r="T14" s="380"/>
      <c r="U14" s="380"/>
      <c r="V14" s="381"/>
      <c r="W14" s="118" t="s">
        <v>67</v>
      </c>
    </row>
    <row r="15" spans="1:23" ht="25.5" customHeight="1">
      <c r="A15" s="98"/>
      <c r="B15" s="98"/>
      <c r="C15" s="98"/>
      <c r="D15" s="99"/>
      <c r="E15" s="99"/>
      <c r="F15" s="99"/>
      <c r="G15" s="99"/>
      <c r="H15" s="100"/>
      <c r="I15" s="100"/>
      <c r="J15" s="100"/>
      <c r="K15" s="100"/>
      <c r="L15" s="98"/>
      <c r="M15" s="101"/>
      <c r="N15" s="100"/>
      <c r="O15" s="100"/>
      <c r="P15" s="100"/>
      <c r="Q15" s="101"/>
      <c r="R15" s="101"/>
      <c r="S15" s="101"/>
      <c r="T15" s="101"/>
      <c r="U15" s="101"/>
      <c r="V15" s="101"/>
      <c r="W15" s="105"/>
    </row>
    <row r="16" spans="1:23" ht="30" customHeight="1">
      <c r="A16" s="102" t="s">
        <v>69</v>
      </c>
      <c r="B16" s="103" t="s">
        <v>131</v>
      </c>
      <c r="C16" s="382">
        <v>150000</v>
      </c>
      <c r="D16" s="382"/>
      <c r="E16" s="382"/>
      <c r="F16" s="382"/>
      <c r="G16" s="382"/>
      <c r="H16" s="382"/>
      <c r="I16" s="382"/>
      <c r="J16" s="382"/>
      <c r="K16" s="382"/>
      <c r="L16" s="382"/>
      <c r="M16" s="382"/>
      <c r="N16" s="382"/>
      <c r="O16" s="382"/>
      <c r="P16" s="382"/>
      <c r="Q16" s="382"/>
      <c r="R16" s="382"/>
      <c r="S16" s="382"/>
      <c r="T16" s="382"/>
      <c r="U16" s="382"/>
      <c r="V16" s="383"/>
      <c r="W16" s="104" t="s">
        <v>67</v>
      </c>
    </row>
    <row r="17" spans="1:23" ht="25.5" customHeight="1">
      <c r="A17" s="98"/>
      <c r="B17" s="98"/>
      <c r="C17" s="98"/>
      <c r="D17" s="99"/>
      <c r="E17" s="99"/>
      <c r="F17" s="99"/>
      <c r="G17" s="99"/>
      <c r="H17" s="100"/>
      <c r="I17" s="100"/>
      <c r="J17" s="100"/>
      <c r="K17" s="100"/>
      <c r="L17" s="98"/>
      <c r="M17" s="101"/>
      <c r="N17" s="100"/>
      <c r="O17" s="100"/>
      <c r="P17" s="100"/>
      <c r="Q17" s="101"/>
      <c r="R17" s="101"/>
      <c r="S17" s="101"/>
      <c r="T17" s="101"/>
      <c r="U17" s="101"/>
      <c r="V17" s="101"/>
      <c r="W17" s="106" t="s">
        <v>132</v>
      </c>
    </row>
    <row r="18" spans="1:23" ht="30" customHeight="1">
      <c r="A18" s="102" t="s">
        <v>70</v>
      </c>
      <c r="B18" s="103" t="s">
        <v>133</v>
      </c>
      <c r="C18" s="384">
        <v>120000</v>
      </c>
      <c r="D18" s="384"/>
      <c r="E18" s="384"/>
      <c r="F18" s="384"/>
      <c r="G18" s="384"/>
      <c r="H18" s="384"/>
      <c r="I18" s="384"/>
      <c r="J18" s="384"/>
      <c r="K18" s="384"/>
      <c r="L18" s="384"/>
      <c r="M18" s="384"/>
      <c r="N18" s="384"/>
      <c r="O18" s="384"/>
      <c r="P18" s="384"/>
      <c r="Q18" s="384"/>
      <c r="R18" s="384"/>
      <c r="S18" s="384"/>
      <c r="T18" s="384"/>
      <c r="U18" s="384"/>
      <c r="V18" s="385"/>
      <c r="W18" s="104" t="s">
        <v>67</v>
      </c>
    </row>
    <row r="19" spans="1:23" ht="25.5" customHeight="1">
      <c r="A19" s="98"/>
      <c r="B19" s="98"/>
      <c r="C19" s="98"/>
      <c r="D19" s="99"/>
      <c r="E19" s="99"/>
      <c r="F19" s="99"/>
      <c r="G19" s="99"/>
      <c r="H19" s="100"/>
      <c r="I19" s="100"/>
      <c r="J19" s="100"/>
      <c r="K19" s="100"/>
      <c r="L19" s="98"/>
      <c r="M19" s="101"/>
      <c r="N19" s="100"/>
      <c r="O19" s="100"/>
      <c r="P19" s="100"/>
      <c r="Q19" s="101"/>
      <c r="R19" s="101"/>
      <c r="S19" s="101"/>
      <c r="T19" s="101"/>
      <c r="U19" s="101"/>
      <c r="V19" s="101"/>
      <c r="W19" s="106" t="s">
        <v>132</v>
      </c>
    </row>
    <row r="20" spans="1:23" ht="30" customHeight="1">
      <c r="A20" s="102" t="s">
        <v>71</v>
      </c>
      <c r="B20" s="103" t="s">
        <v>134</v>
      </c>
      <c r="C20" s="384">
        <v>150000</v>
      </c>
      <c r="D20" s="384"/>
      <c r="E20" s="384"/>
      <c r="F20" s="384"/>
      <c r="G20" s="384"/>
      <c r="H20" s="384"/>
      <c r="I20" s="384"/>
      <c r="J20" s="384"/>
      <c r="K20" s="384"/>
      <c r="L20" s="384"/>
      <c r="M20" s="384"/>
      <c r="N20" s="384"/>
      <c r="O20" s="384"/>
      <c r="P20" s="384"/>
      <c r="Q20" s="384"/>
      <c r="R20" s="384"/>
      <c r="S20" s="384"/>
      <c r="T20" s="384"/>
      <c r="U20" s="384"/>
      <c r="V20" s="385"/>
      <c r="W20" s="104" t="s">
        <v>67</v>
      </c>
    </row>
    <row r="21" spans="1:23" ht="25.5" customHeight="1">
      <c r="A21" s="377"/>
      <c r="B21" s="377"/>
      <c r="C21" s="377"/>
      <c r="D21" s="377"/>
      <c r="E21" s="377"/>
      <c r="F21" s="377"/>
      <c r="G21" s="377"/>
      <c r="H21" s="377"/>
      <c r="I21" s="377"/>
      <c r="J21" s="377"/>
      <c r="K21" s="377"/>
      <c r="L21" s="377"/>
      <c r="M21" s="377"/>
      <c r="N21" s="377"/>
      <c r="O21" s="377"/>
      <c r="P21" s="377"/>
      <c r="Q21" s="377"/>
      <c r="R21" s="377"/>
      <c r="S21" s="377"/>
      <c r="T21" s="377"/>
      <c r="U21" s="377"/>
      <c r="V21" s="377"/>
      <c r="W21" s="377"/>
    </row>
  </sheetData>
  <sheetProtection password="9207" sheet="1" objects="1" scenarios="1"/>
  <mergeCells count="27">
    <mergeCell ref="M8:Q8"/>
    <mergeCell ref="W8:W10"/>
    <mergeCell ref="C9:G9"/>
    <mergeCell ref="H9:L9"/>
    <mergeCell ref="A3:A6"/>
    <mergeCell ref="B3:B6"/>
    <mergeCell ref="C3:V3"/>
    <mergeCell ref="W3:W6"/>
    <mergeCell ref="C5:V5"/>
    <mergeCell ref="F4:I4"/>
    <mergeCell ref="F6:I6"/>
    <mergeCell ref="A21:W21"/>
    <mergeCell ref="R8:V8"/>
    <mergeCell ref="C14:V14"/>
    <mergeCell ref="C16:V16"/>
    <mergeCell ref="C18:V18"/>
    <mergeCell ref="C20:V20"/>
    <mergeCell ref="M9:Q9"/>
    <mergeCell ref="R9:V9"/>
    <mergeCell ref="C10:G10"/>
    <mergeCell ref="H10:L10"/>
    <mergeCell ref="M10:V10"/>
    <mergeCell ref="C12:V12"/>
    <mergeCell ref="A8:A10"/>
    <mergeCell ref="B8:B10"/>
    <mergeCell ref="C8:G8"/>
    <mergeCell ref="H8:L8"/>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積算表</vt:lpstr>
      <vt:lpstr>加算区分</vt:lpstr>
      <vt:lpstr>保育単価表</vt:lpstr>
      <vt:lpstr>保育単価表②</vt:lpstr>
      <vt:lpstr>積算表!Print_Area</vt:lpstr>
      <vt:lpstr>保育単価表!Print_Area</vt:lpstr>
      <vt:lpstr>保育単価表!Print_Titles</vt:lpstr>
      <vt:lpstr>資格人数</vt:lpstr>
      <vt:lpstr>単価表</vt:lpstr>
      <vt:lpstr>定員</vt:lpstr>
      <vt:lpstr>平均勤続年数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2017-06-29T05:12:55Z</cp:lastPrinted>
  <dcterms:created xsi:type="dcterms:W3CDTF">2017-06-06T04:26:55Z</dcterms:created>
  <dcterms:modified xsi:type="dcterms:W3CDTF">2019-09-09T07:41:04Z</dcterms:modified>
</cp:coreProperties>
</file>